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Noviembre\"/>
    </mc:Choice>
  </mc:AlternateContent>
  <xr:revisionPtr revIDLastSave="0" documentId="8_{0725A15E-105F-4B3F-88CA-8F53B33BBAE3}" xr6:coauthVersionLast="47" xr6:coauthVersionMax="47" xr10:uidLastSave="{00000000-0000-0000-0000-000000000000}"/>
  <bookViews>
    <workbookView xWindow="-120" yWindow="-120" windowWidth="20730" windowHeight="11160" xr2:uid="{6DAA7D39-E6D3-48B1-8A04-502E13F973CE}"/>
  </bookViews>
  <sheets>
    <sheet name="B.G.NOVIEMBRE 22" sheetId="1" r:id="rId1"/>
  </sheets>
  <externalReferences>
    <externalReference r:id="rId2"/>
  </externalReferences>
  <definedNames>
    <definedName name="_xlnm.Print_Area" localSheetId="0">'B.G.NOVIEMBRE 22'!$A$1:$D$48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34" i="1"/>
  <c r="C30" i="1" l="1"/>
  <c r="C16" i="1"/>
  <c r="C23" i="1" s="1"/>
  <c r="E30" i="1" l="1"/>
  <c r="C36" i="1"/>
  <c r="C41" i="1" l="1"/>
  <c r="C43" i="1" l="1"/>
  <c r="H42" i="1" l="1"/>
</calcChain>
</file>

<file path=xl/sharedStrings.xml><?xml version="1.0" encoding="utf-8"?>
<sst xmlns="http://schemas.openxmlformats.org/spreadsheetml/2006/main" count="40" uniqueCount="39">
  <si>
    <t xml:space="preserve"> </t>
  </si>
  <si>
    <t xml:space="preserve">            Directora Financiera</t>
  </si>
  <si>
    <t xml:space="preserve">            Encargada de Contabilidad</t>
  </si>
  <si>
    <t>NATALY PANIAGUA DE ROSARIO</t>
  </si>
  <si>
    <t xml:space="preserve">              GIZEL ALT.  RIVERA SOTO</t>
  </si>
  <si>
    <t>TOTAL PASIVO Y PATRIMONIO</t>
  </si>
  <si>
    <t>TOTAL PATRIMONIO NETO</t>
  </si>
  <si>
    <t xml:space="preserve">RESULTADOS NETO DEL EJERCICIO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</si>
  <si>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</si>
  <si>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>PATRIMONIO</t>
  </si>
  <si>
    <t>TOTAL DE PASIVOS</t>
  </si>
  <si>
    <t>TOTAL PASIVO NO CORRIENTES</t>
  </si>
  <si>
    <t>PRESTAMOS INTERNOS A PAGAR A LARGO PLAZO</t>
  </si>
  <si>
    <t>PASIVOS NO CORRIENTES</t>
  </si>
  <si>
    <t>TOTAL PASIVOS CORRIENTES</t>
  </si>
  <si>
    <t xml:space="preserve">OTRAS CUENTAS POR PAGAR </t>
  </si>
  <si>
    <t>RETENCIONES Y ACUMULACIONES POR PAGAR</t>
  </si>
  <si>
    <t xml:space="preserve">CUENTAS POR PAGAR A CORTO PLAZO PROVEEDORES Y SUPLIDORES </t>
  </si>
  <si>
    <t>PASIVOS CORRIENTES</t>
  </si>
  <si>
    <t>PASIVOS</t>
  </si>
  <si>
    <t>TOTAL DE ACTIVOS</t>
  </si>
  <si>
    <t>TOTAL DE ACTIVOS NO CORRIENTES</t>
  </si>
  <si>
    <t>OTROS ACTIVOS NO CORRIENTES</t>
  </si>
  <si>
    <t>PROPIEDAD, PLANTA Y EQUIPOS NETOS</t>
  </si>
  <si>
    <t>ACTIVOS NO CORRIENTES</t>
  </si>
  <si>
    <t>TOTAL DE ACTIVOS CORRIENTES</t>
  </si>
  <si>
    <t>PAGOS ANTICIPADOS</t>
  </si>
  <si>
    <t>OTROS ACTIVOS CORRIENTES</t>
  </si>
  <si>
    <t>EXISTENCIA DE BIENES DE CONSUMO</t>
  </si>
  <si>
    <t xml:space="preserve">CUENTAS Y DOCUMENTOS POR COBRAR </t>
  </si>
  <si>
    <t>CERTIFICADOS FINANCIEROS</t>
  </si>
  <si>
    <t>DISPONIBILIDAD EN CAJA Y  BANCOS</t>
  </si>
  <si>
    <t>ACTIVOS CORRIENTES</t>
  </si>
  <si>
    <t xml:space="preserve">ACTIVOS </t>
  </si>
  <si>
    <t>(VALORES EN RD$)</t>
  </si>
  <si>
    <t>AL 30 DE NOVIEMBRE DE 2022</t>
  </si>
  <si>
    <t>BALANCE GENERAL</t>
  </si>
  <si>
    <t>LOTERIA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</si>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</sst>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0" fontId="3" fillId="0" borderId="0" xfId="0" applyFont="1"/>
    <xf numFmtId="43" fontId="2" fillId="0" borderId="0" xfId="0" applyNumberFormat="1" applyFont="1"/>
    <xf numFmtId="165" fontId="2" fillId="0" borderId="0" xfId="0" applyNumberFormat="1" applyFont="1"/>
    <xf numFmtId="9" fontId="2" fillId="0" borderId="0" xfId="2" applyFont="1"/>
    <xf numFmtId="164" fontId="2" fillId="0" borderId="0" xfId="0" applyNumberFormat="1" applyFont="1"/>
    <xf numFmtId="164" fontId="3" fillId="0" borderId="0" xfId="1" applyFont="1" applyBorder="1"/>
    <xf numFmtId="164" fontId="5" fillId="0" borderId="0" xfId="0" applyNumberFormat="1" applyFont="1"/>
    <xf numFmtId="164" fontId="3" fillId="0" borderId="2" xfId="1" applyFont="1" applyBorder="1"/>
    <xf numFmtId="164" fontId="2" fillId="0" borderId="3" xfId="1" applyFont="1" applyBorder="1"/>
    <xf numFmtId="164" fontId="3" fillId="0" borderId="0" xfId="1" applyFont="1"/>
    <xf numFmtId="164" fontId="6" fillId="0" borderId="0" xfId="1" applyFont="1"/>
    <xf numFmtId="164" fontId="2" fillId="2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9C974637-29E5-4BD9-9023-82AE81B7CF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523" y="200219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D1C24762-8E25-4EFC-9CB7-C9D41D23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51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%20ESTADO%20DE%20RESULTADOS%20y%20CUENTAS%20POR%20PAGAR%202022%20(1)%20NOVIEMBRE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NOVIEMBRE"/>
      <sheetName val="BALANZA E.R NOV"/>
      <sheetName val="E.R. NOV 22"/>
      <sheetName val="antiguedad de saldos"/>
      <sheetName val="CxP AL 30-11-2022"/>
      <sheetName val="CXP PROVEEDORES NOV. 2022"/>
      <sheetName val="RETY ACUM POR PAGAR (2)"/>
      <sheetName val="CUENTAS POR COBRAR"/>
      <sheetName val="BAL. PASIVOS NOV 22"/>
      <sheetName val="Concliliacion"/>
      <sheetName val="CUADRE BAL Y CXP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64">
          <cell r="D1064">
            <v>-335519608.44599998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49E3-1069-4323-A513-FD4D02AD4953}">
  <dimension ref="A2:I50"/>
  <sheetViews>
    <sheetView showGridLines="0" tabSelected="1" zoomScale="98" zoomScaleNormal="98" workbookViewId="0">
      <selection activeCell="C41" sqref="C41"/>
    </sheetView>
  </sheetViews>
  <sheetFormatPr baseColWidth="10" defaultColWidth="9.140625" defaultRowHeight="23.25" x14ac:dyDescent="0.35"/>
  <cols>
    <col min="1" max="1" width="16.28515625" style="1" customWidth="1"/>
    <col min="2" max="2" width="95" style="1" customWidth="1"/>
    <col min="3" max="3" width="38.28515625" style="1" customWidth="1"/>
    <col min="4" max="4" width="12.5703125" style="1" customWidth="1"/>
    <col min="5" max="5" width="21" style="1" bestFit="1" customWidth="1"/>
    <col min="6" max="6" width="27.85546875" style="1" bestFit="1" customWidth="1"/>
    <col min="7" max="7" width="28.28515625" style="1" bestFit="1" customWidth="1"/>
    <col min="8" max="8" width="16.42578125" style="1" bestFit="1" customWidth="1"/>
    <col min="9" max="16384" width="9.140625" style="1"/>
  </cols>
  <sheetData>
    <row r="2" spans="2:7" x14ac:dyDescent="0.35">
      <c r="B2" s="21" t="s">
        <v>38</v>
      </c>
      <c r="C2" s="21"/>
      <c r="D2" s="22"/>
    </row>
    <row r="3" spans="2:7" x14ac:dyDescent="0.35">
      <c r="B3" s="21" t="s">
        <v>37</v>
      </c>
      <c r="C3" s="21"/>
    </row>
    <row r="4" spans="2:7" x14ac:dyDescent="0.35">
      <c r="B4" s="21" t="s">
        <v>36</v>
      </c>
      <c r="C4" s="21"/>
    </row>
    <row r="5" spans="2:7" x14ac:dyDescent="0.35">
      <c r="B5" s="21" t="s">
        <v>35</v>
      </c>
      <c r="C5" s="21"/>
    </row>
    <row r="6" spans="2:7" x14ac:dyDescent="0.35">
      <c r="B6" s="21" t="s">
        <v>34</v>
      </c>
      <c r="C6" s="21"/>
    </row>
    <row r="8" spans="2:7" x14ac:dyDescent="0.35">
      <c r="B8" s="9" t="s">
        <v>33</v>
      </c>
    </row>
    <row r="9" spans="2:7" x14ac:dyDescent="0.35">
      <c r="B9" s="9" t="s">
        <v>32</v>
      </c>
      <c r="C9" s="7"/>
    </row>
    <row r="10" spans="2:7" x14ac:dyDescent="0.35">
      <c r="B10" s="1" t="s">
        <v>31</v>
      </c>
      <c r="C10" s="20">
        <v>948411307.70000005</v>
      </c>
      <c r="F10" s="12"/>
    </row>
    <row r="11" spans="2:7" x14ac:dyDescent="0.35">
      <c r="B11" s="1" t="s">
        <v>30</v>
      </c>
      <c r="C11" s="20">
        <v>510066814.81</v>
      </c>
      <c r="F11" s="12"/>
    </row>
    <row r="12" spans="2:7" x14ac:dyDescent="0.35">
      <c r="B12" s="1" t="s">
        <v>29</v>
      </c>
      <c r="C12" s="7">
        <v>1551940399.73</v>
      </c>
      <c r="F12" s="12"/>
    </row>
    <row r="13" spans="2:7" x14ac:dyDescent="0.35">
      <c r="B13" s="1" t="s">
        <v>28</v>
      </c>
      <c r="C13" s="7">
        <v>11651309.619999999</v>
      </c>
      <c r="F13" s="12"/>
    </row>
    <row r="14" spans="2:7" x14ac:dyDescent="0.35">
      <c r="B14" s="1" t="s">
        <v>27</v>
      </c>
      <c r="C14" s="7">
        <v>117043247.13</v>
      </c>
      <c r="F14" s="12"/>
    </row>
    <row r="15" spans="2:7" x14ac:dyDescent="0.35">
      <c r="B15" s="1" t="s">
        <v>26</v>
      </c>
      <c r="C15" s="19">
        <v>2720708.63</v>
      </c>
      <c r="F15" s="12"/>
    </row>
    <row r="16" spans="2:7" x14ac:dyDescent="0.35">
      <c r="B16" s="9" t="s">
        <v>25</v>
      </c>
      <c r="C16" s="18">
        <f>SUM(C10:C15)</f>
        <v>3141833787.6199999</v>
      </c>
      <c r="F16" s="13"/>
      <c r="G16" s="13"/>
    </row>
    <row r="17" spans="2:7" x14ac:dyDescent="0.35">
      <c r="C17" s="7"/>
    </row>
    <row r="18" spans="2:7" x14ac:dyDescent="0.35">
      <c r="B18" s="9" t="s">
        <v>24</v>
      </c>
      <c r="C18" s="7"/>
    </row>
    <row r="19" spans="2:7" x14ac:dyDescent="0.35">
      <c r="B19" s="1" t="s">
        <v>23</v>
      </c>
      <c r="C19" s="7">
        <v>599816829.92999995</v>
      </c>
    </row>
    <row r="20" spans="2:7" x14ac:dyDescent="0.35">
      <c r="B20" s="1" t="s">
        <v>22</v>
      </c>
      <c r="C20" s="17">
        <v>857641.06</v>
      </c>
      <c r="F20" s="7"/>
    </row>
    <row r="21" spans="2:7" x14ac:dyDescent="0.35">
      <c r="B21" s="9" t="s">
        <v>21</v>
      </c>
      <c r="C21" s="18">
        <f>SUM(C19:C20)</f>
        <v>600674470.98999989</v>
      </c>
    </row>
    <row r="22" spans="2:7" x14ac:dyDescent="0.35">
      <c r="C22" s="7"/>
    </row>
    <row r="23" spans="2:7" ht="24" thickBot="1" x14ac:dyDescent="0.4">
      <c r="B23" s="9" t="s">
        <v>20</v>
      </c>
      <c r="C23" s="8">
        <f>+C21+C16</f>
        <v>3742508258.6099997</v>
      </c>
      <c r="E23" s="10"/>
      <c r="F23" s="13"/>
    </row>
    <row r="24" spans="2:7" ht="24" thickTop="1" x14ac:dyDescent="0.35">
      <c r="C24" s="7"/>
    </row>
    <row r="25" spans="2:7" x14ac:dyDescent="0.35">
      <c r="B25" s="9" t="s">
        <v>19</v>
      </c>
      <c r="C25" s="7"/>
    </row>
    <row r="26" spans="2:7" x14ac:dyDescent="0.35">
      <c r="B26" s="9" t="s">
        <v>18</v>
      </c>
      <c r="C26" s="7"/>
    </row>
    <row r="27" spans="2:7" x14ac:dyDescent="0.35">
      <c r="B27" s="1" t="s">
        <v>17</v>
      </c>
      <c r="C27" s="7">
        <v>92759700.149999991</v>
      </c>
      <c r="F27" s="7"/>
      <c r="G27" s="10"/>
    </row>
    <row r="28" spans="2:7" x14ac:dyDescent="0.35">
      <c r="B28" s="1" t="s">
        <v>16</v>
      </c>
      <c r="C28" s="7">
        <v>55812962.346000001</v>
      </c>
      <c r="F28" s="13"/>
    </row>
    <row r="29" spans="2:7" x14ac:dyDescent="0.35">
      <c r="B29" s="1" t="s">
        <v>15</v>
      </c>
      <c r="C29" s="17">
        <v>186946945.94999999</v>
      </c>
      <c r="F29" s="13"/>
    </row>
    <row r="30" spans="2:7" ht="24" thickBot="1" x14ac:dyDescent="0.4">
      <c r="B30" s="9" t="s">
        <v>14</v>
      </c>
      <c r="C30" s="16">
        <f>SUM(C27:C29)</f>
        <v>335519608.44599998</v>
      </c>
      <c r="E30" s="15">
        <f>+C30+'[1]BALANZA NOVIEMBRE'!D1064</f>
        <v>0</v>
      </c>
      <c r="F30" s="12"/>
      <c r="G30" s="12"/>
    </row>
    <row r="31" spans="2:7" x14ac:dyDescent="0.35">
      <c r="C31" s="7"/>
    </row>
    <row r="32" spans="2:7" x14ac:dyDescent="0.35">
      <c r="B32" s="9" t="s">
        <v>13</v>
      </c>
      <c r="C32" s="7"/>
    </row>
    <row r="33" spans="1:9" ht="27.75" x14ac:dyDescent="0.65">
      <c r="B33" s="1" t="s">
        <v>12</v>
      </c>
      <c r="C33" s="6">
        <v>0</v>
      </c>
    </row>
    <row r="34" spans="1:9" x14ac:dyDescent="0.35">
      <c r="B34" s="9" t="s">
        <v>11</v>
      </c>
      <c r="C34" s="14">
        <f>SUM(C33)</f>
        <v>0</v>
      </c>
    </row>
    <row r="35" spans="1:9" x14ac:dyDescent="0.35">
      <c r="B35" s="9"/>
      <c r="C35" s="14"/>
    </row>
    <row r="36" spans="1:9" ht="20.25" customHeight="1" thickBot="1" x14ac:dyDescent="0.4">
      <c r="B36" s="9" t="s">
        <v>10</v>
      </c>
      <c r="C36" s="8">
        <f>+C34+C30</f>
        <v>335519608.44599998</v>
      </c>
      <c r="G36" s="13"/>
    </row>
    <row r="37" spans="1:9" ht="24" thickTop="1" x14ac:dyDescent="0.35">
      <c r="C37" s="7"/>
    </row>
    <row r="38" spans="1:9" x14ac:dyDescent="0.35">
      <c r="B38" s="9" t="s">
        <v>9</v>
      </c>
      <c r="C38" s="7"/>
    </row>
    <row r="39" spans="1:9" x14ac:dyDescent="0.35">
      <c r="B39" s="1" t="s">
        <v>9</v>
      </c>
      <c r="C39" s="7">
        <v>3408479998.9439998</v>
      </c>
      <c r="I39" s="1" t="s">
        <v>8</v>
      </c>
    </row>
    <row r="40" spans="1:9" ht="27.75" x14ac:dyDescent="0.65">
      <c r="B40" s="1" t="s">
        <v>7</v>
      </c>
      <c r="C40" s="6">
        <v>-1491348.7800000012</v>
      </c>
      <c r="D40" s="7"/>
    </row>
    <row r="41" spans="1:9" x14ac:dyDescent="0.35">
      <c r="B41" s="9" t="s">
        <v>6</v>
      </c>
      <c r="C41" s="4">
        <f>SUM(C39:C40)</f>
        <v>3406988650.1639996</v>
      </c>
      <c r="F41" s="12"/>
      <c r="H41" s="11"/>
    </row>
    <row r="42" spans="1:9" x14ac:dyDescent="0.35">
      <c r="C42" s="7"/>
      <c r="H42" s="10">
        <f>+C23-C43</f>
        <v>0</v>
      </c>
    </row>
    <row r="43" spans="1:9" ht="24" thickBot="1" x14ac:dyDescent="0.4">
      <c r="B43" s="9" t="s">
        <v>5</v>
      </c>
      <c r="C43" s="8">
        <f>+C36+C41</f>
        <v>3742508258.6099997</v>
      </c>
      <c r="F43" s="7"/>
    </row>
    <row r="44" spans="1:9" ht="24" thickTop="1" x14ac:dyDescent="0.35">
      <c r="C44" s="7"/>
      <c r="F44" s="7"/>
    </row>
    <row r="45" spans="1:9" ht="54" customHeight="1" x14ac:dyDescent="0.65">
      <c r="C45" s="7"/>
      <c r="F45" s="6"/>
    </row>
    <row r="46" spans="1:9" x14ac:dyDescent="0.35">
      <c r="A46" s="5" t="s">
        <v>4</v>
      </c>
      <c r="B46" s="5"/>
      <c r="C46" s="5" t="s">
        <v>3</v>
      </c>
      <c r="D46" s="5"/>
      <c r="E46" s="5"/>
      <c r="F46" s="4"/>
    </row>
    <row r="47" spans="1:9" x14ac:dyDescent="0.35">
      <c r="A47" s="3" t="s">
        <v>2</v>
      </c>
      <c r="B47" s="3"/>
      <c r="C47" s="2" t="s">
        <v>1</v>
      </c>
      <c r="D47" s="2"/>
      <c r="E47" s="2"/>
    </row>
    <row r="50" spans="3:3" x14ac:dyDescent="0.35">
      <c r="C50" s="1" t="s">
        <v>0</v>
      </c>
    </row>
  </sheetData>
  <mergeCells count="9">
    <mergeCell ref="C47:E47"/>
    <mergeCell ref="C46:E46"/>
    <mergeCell ref="A46:B46"/>
    <mergeCell ref="A47:B47"/>
    <mergeCell ref="B2:C2"/>
    <mergeCell ref="B3:C3"/>
    <mergeCell ref="B4:C4"/>
    <mergeCell ref="B5:C5"/>
    <mergeCell ref="B6:C6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B.G.NOVIEMBRE 22</vt:lpstr>
      <vt:lpstr>'B.G.NOVIEMBRE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2022-12-08T17:20:29Z</dcterms:created>
  <dcterms:modified xsi:type="dcterms:W3CDTF">2022-12-08T17:22:25Z</dcterms:modified>
</cp:coreProperties>
</file>