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30\Direccion Financiera\Contabilidad\LIBRE ACCESO\PAGINA WEB 2023\PAGINA WEB 2023\JULIO 2023\"/>
    </mc:Choice>
  </mc:AlternateContent>
  <xr:revisionPtr revIDLastSave="0" documentId="13_ncr:1_{CD38FD3D-63A5-4CE7-8F12-B64410BCF52E}" xr6:coauthVersionLast="47" xr6:coauthVersionMax="47" xr10:uidLastSave="{00000000-0000-0000-0000-000000000000}"/>
  <bookViews>
    <workbookView xWindow="-120" yWindow="-120" windowWidth="29040" windowHeight="15840" xr2:uid="{01B163D5-F622-4B87-ADDD-428761E09D02}"/>
  </bookViews>
  <sheets>
    <sheet name="Balance Genral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0" i="1"/>
  <c r="F30" i="1" s="1"/>
  <c r="C21" i="1"/>
  <c r="C16" i="1"/>
  <c r="C23" i="1" l="1"/>
  <c r="C36" i="1"/>
  <c r="C41" i="1" l="1"/>
  <c r="C43" i="1" s="1"/>
  <c r="E42" i="1" s="1"/>
  <c r="F23" i="1"/>
</calcChain>
</file>

<file path=xl/sharedStrings.xml><?xml version="1.0" encoding="utf-8"?>
<sst xmlns="http://schemas.openxmlformats.org/spreadsheetml/2006/main" count="40" uniqueCount="39">
  <si>
    <t>MINISTERIO DE HACIENDA</t>
  </si>
  <si>
    <t>LOTERIA NACIONAL</t>
  </si>
  <si>
    <t>BALANCE GENERAL</t>
  </si>
  <si>
    <t>AL 31 DE JULIO DE 2023</t>
  </si>
  <si>
    <t>(VALORES EN RD$)</t>
  </si>
  <si>
    <t xml:space="preserve">ACTIVOS </t>
  </si>
  <si>
    <t>ACTIVOS CORRIENTES</t>
  </si>
  <si>
    <t>DISPONIBILIDAD EN CAJA Y  BANCOS</t>
  </si>
  <si>
    <t>CERTIFICADOS FINANCIEROS</t>
  </si>
  <si>
    <t xml:space="preserve">CUENTAS Y DOCUMENTOS POR COBRAR </t>
  </si>
  <si>
    <t>EXISTENCIA DE BIENES DE CONSUMO</t>
  </si>
  <si>
    <t>OTROS ACTIVOS CORRIENTES</t>
  </si>
  <si>
    <t>PAGOS ANTICIPADOS</t>
  </si>
  <si>
    <t>TOTAL DE ACTIVOS CORRIENTES</t>
  </si>
  <si>
    <t>ACTIVOS NO CORRIENTES</t>
  </si>
  <si>
    <t>PROPIEDAD, PLANTA Y EQUIPOS NETOS</t>
  </si>
  <si>
    <t>OTROS ACTIVOS NO CORRIENTES</t>
  </si>
  <si>
    <t>TOTAL DE ACTIVOS NO CORRIENTES</t>
  </si>
  <si>
    <t>TOTAL DE ACTIVOS</t>
  </si>
  <si>
    <t>PASIVOS</t>
  </si>
  <si>
    <t>PASIVOS CORRIENTES</t>
  </si>
  <si>
    <t xml:space="preserve">CUENTAS POR PAGAR A CORTO PLAZO PROVEEDORES Y SUPLIDORES </t>
  </si>
  <si>
    <t>RETENCIONES Y ACUMULACIONES POR PAGAR</t>
  </si>
  <si>
    <t xml:space="preserve">OTRAS CUENTAS POR PAGAR 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</si>
  <si>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</si>
  <si>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</si>
  <si>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</si>
  <si>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</si>
  <si>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</si>
  <si>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</si>
  <si>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</si>
  <si>
    <t xml:space="preserve">RESULTADOS NETO DEL EJERCICIO </t>
  </si>
  <si>
    <t>TOTAL PATRIMONIO NETO</t>
  </si>
  <si>
    <t>TOTAL PASIVO Y PATRIMONIO</t>
  </si>
  <si>
    <t xml:space="preserve">                      GIZEL ALT.  RIVERA SOTO</t>
  </si>
  <si>
    <t>NATALY PANIAGUA DE ROSARIO</t>
  </si>
  <si>
    <t xml:space="preserve">                      Encargada de Contabilidad</t>
  </si>
  <si>
    <t xml:space="preserve">            Directora Financiera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</si>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</sst>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43" fontId="3" fillId="0" borderId="0" xfId="1" applyFont="1"/>
    <xf numFmtId="43" fontId="3" fillId="2" borderId="0" xfId="1" applyFont="1" applyFill="1"/>
    <xf numFmtId="43" fontId="4" fillId="0" borderId="0" xfId="1" applyFont="1"/>
    <xf numFmtId="43" fontId="2" fillId="0" borderId="0" xfId="1" applyFont="1"/>
    <xf numFmtId="43" fontId="3" fillId="0" borderId="1" xfId="1" applyFont="1" applyBorder="1"/>
    <xf numFmtId="43" fontId="2" fillId="0" borderId="2" xfId="1" applyFont="1" applyBorder="1"/>
    <xf numFmtId="43" fontId="3" fillId="0" borderId="0" xfId="0" applyNumberFormat="1" applyFont="1"/>
    <xf numFmtId="43" fontId="2" fillId="0" borderId="3" xfId="1" applyFont="1" applyBorder="1"/>
    <xf numFmtId="43" fontId="5" fillId="0" borderId="0" xfId="1" applyFont="1"/>
    <xf numFmtId="43" fontId="2" fillId="0" borderId="0" xfId="1" applyFont="1" applyBorder="1"/>
    <xf numFmtId="164" fontId="2" fillId="0" borderId="0" xfId="0" applyNumberFormat="1" applyFont="1"/>
    <xf numFmtId="165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907598</xdr:colOff>
      <xdr:row>1</xdr:row>
      <xdr:rowOff>9719</xdr:rowOff>
    </xdr:from>
    <xdr:ext cx="1522249" cy="100479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E75EB58B-A8AA-4D07-AAF5-E722D46C6E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8548" y="304994"/>
          <a:ext cx="1522249" cy="100479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106914</xdr:colOff>
      <xdr:row>0</xdr:row>
      <xdr:rowOff>97193</xdr:rowOff>
    </xdr:from>
    <xdr:ext cx="1360713" cy="1156608"/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83596C6D-C947-40F5-93F4-4CAF0F7A5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64" y="97193"/>
          <a:ext cx="1360713" cy="1156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907598</xdr:colOff>
      <xdr:row>1</xdr:row>
      <xdr:rowOff>9719</xdr:rowOff>
    </xdr:from>
    <xdr:ext cx="1522249" cy="1004790"/>
    <xdr:pic>
      <xdr:nvPicPr>
        <xdr:cNvPr id="4" name="Imagen 3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D51FDD9D-DC61-4C73-B6C2-8904E33665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8548" y="304994"/>
          <a:ext cx="1522249" cy="100479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106914</xdr:colOff>
      <xdr:row>0</xdr:row>
      <xdr:rowOff>97193</xdr:rowOff>
    </xdr:from>
    <xdr:ext cx="1360713" cy="1156608"/>
    <xdr:pic>
      <xdr:nvPicPr>
        <xdr:cNvPr id="5" name="Imagen 4" descr="Logo Ministerio de Hacienda">
          <a:extLst>
            <a:ext uri="{FF2B5EF4-FFF2-40B4-BE49-F238E27FC236}">
              <a16:creationId xmlns:a16="http://schemas.microsoft.com/office/drawing/2014/main" id="{C7A6E51F-35D4-49F1-91C2-312E8B09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64" y="97193"/>
          <a:ext cx="1360713" cy="1156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16.16.30\Direccion%20Financiera\Contabilidad\LIBRE%20ACCESO\PAGINA%20WEB%202023\PAGINA%20WEB%202023\JULIO%202023\BALANCE%20GENERAL%20%20ESTADO%20DE%20RESULTADOS%20y%20CUENTAS%20POR%20PAGAR%20JULIO%202023%20CONTABILIDAD.xlsx" TargetMode="External"/><Relationship Id="rId1" Type="http://schemas.openxmlformats.org/officeDocument/2006/relationships/externalLinkPath" Target="BALANCE%20GENERAL%20%20ESTADO%20DE%20RESULTADOS%20y%20CUENTAS%20POR%20PAGAR%20JULIO%202023%20CONTABIL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BRIL 2017"/>
      <sheetName val="BCE GENERAL ENERO 2018)"/>
      <sheetName val="ESTADOS RESULT. ENERO 2018"/>
      <sheetName val="BCE GENERAL FEBRERO 2018"/>
      <sheetName val="ESTADOS RESULT. FEBRERO 2018"/>
      <sheetName val="BCE GENERAL MARZO 2018 (2)"/>
      <sheetName val="BALANZA JUNIO"/>
      <sheetName val="Balanz. E.R JUNIO 2023"/>
      <sheetName val="Balanz. E.R JULIO 2023"/>
      <sheetName val="balza Resumida"/>
      <sheetName val="BALANZA JULIO 23"/>
      <sheetName val="B.G. JULIO 23"/>
      <sheetName val="E.R. JULIO 2023"/>
      <sheetName val="Presupuesto"/>
      <sheetName val="RETY ACUM POR PAGAR"/>
      <sheetName val="Hoja5"/>
      <sheetName val="CxP AL 31-07-2023"/>
      <sheetName val="Analisis Antiguedad de Saldos C"/>
      <sheetName val="CUENTAS POR COBRAR"/>
      <sheetName val="Conclili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C8">
            <v>4001760721.3369999</v>
          </cell>
        </row>
        <row r="1089">
          <cell r="D1089">
            <v>-283666774.71600002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DCC75-7F67-4A4C-8022-39B2B0B6FC71}">
  <dimension ref="A2:F50"/>
  <sheetViews>
    <sheetView showGridLines="0" tabSelected="1" topLeftCell="A22" workbookViewId="0">
      <selection activeCell="C39" sqref="C39"/>
    </sheetView>
  </sheetViews>
  <sheetFormatPr baseColWidth="10" defaultColWidth="9.140625" defaultRowHeight="23.25" x14ac:dyDescent="0.35"/>
  <cols>
    <col min="1" max="1" width="16.28515625" style="2" customWidth="1"/>
    <col min="2" max="2" width="97.7109375" style="2" customWidth="1"/>
    <col min="3" max="3" width="38.28515625" style="2" customWidth="1"/>
    <col min="4" max="4" width="12.5703125" style="2" customWidth="1"/>
    <col min="5" max="5" width="16.42578125" style="2" bestFit="1" customWidth="1"/>
    <col min="6" max="6" width="26.5703125" style="2" bestFit="1" customWidth="1"/>
    <col min="7" max="16384" width="9.140625" style="2"/>
  </cols>
  <sheetData>
    <row r="2" spans="2:4" x14ac:dyDescent="0.35">
      <c r="B2" s="19" t="s">
        <v>0</v>
      </c>
      <c r="C2" s="19"/>
      <c r="D2" s="1"/>
    </row>
    <row r="3" spans="2:4" x14ac:dyDescent="0.35">
      <c r="B3" s="19" t="s">
        <v>1</v>
      </c>
      <c r="C3" s="19"/>
    </row>
    <row r="4" spans="2:4" x14ac:dyDescent="0.35">
      <c r="B4" s="19" t="s">
        <v>2</v>
      </c>
      <c r="C4" s="19"/>
    </row>
    <row r="5" spans="2:4" x14ac:dyDescent="0.35">
      <c r="B5" s="19" t="s">
        <v>3</v>
      </c>
      <c r="C5" s="19"/>
    </row>
    <row r="6" spans="2:4" x14ac:dyDescent="0.35">
      <c r="B6" s="19" t="s">
        <v>4</v>
      </c>
      <c r="C6" s="19"/>
    </row>
    <row r="7" spans="2:4" x14ac:dyDescent="0.35">
      <c r="B7" s="20"/>
      <c r="C7" s="20"/>
    </row>
    <row r="8" spans="2:4" x14ac:dyDescent="0.35">
      <c r="B8" s="3" t="s">
        <v>5</v>
      </c>
    </row>
    <row r="9" spans="2:4" x14ac:dyDescent="0.35">
      <c r="B9" s="3" t="s">
        <v>6</v>
      </c>
      <c r="C9" s="4"/>
    </row>
    <row r="10" spans="2:4" x14ac:dyDescent="0.35">
      <c r="B10" s="2" t="s">
        <v>7</v>
      </c>
      <c r="C10" s="5">
        <v>1197763100.217</v>
      </c>
    </row>
    <row r="11" spans="2:4" x14ac:dyDescent="0.35">
      <c r="B11" s="2" t="s">
        <v>8</v>
      </c>
      <c r="C11" s="5">
        <v>537913662.32000005</v>
      </c>
    </row>
    <row r="12" spans="2:4" x14ac:dyDescent="0.35">
      <c r="B12" s="2" t="s">
        <v>9</v>
      </c>
      <c r="C12" s="4">
        <v>1555473248.5799999</v>
      </c>
    </row>
    <row r="13" spans="2:4" x14ac:dyDescent="0.35">
      <c r="B13" s="2" t="s">
        <v>10</v>
      </c>
      <c r="C13" s="4">
        <v>11579164.029999999</v>
      </c>
    </row>
    <row r="14" spans="2:4" x14ac:dyDescent="0.35">
      <c r="B14" s="2" t="s">
        <v>11</v>
      </c>
      <c r="C14" s="4">
        <v>112902967.13</v>
      </c>
    </row>
    <row r="15" spans="2:4" x14ac:dyDescent="0.35">
      <c r="B15" s="2" t="s">
        <v>12</v>
      </c>
      <c r="C15" s="6">
        <v>580652.19999999995</v>
      </c>
    </row>
    <row r="16" spans="2:4" x14ac:dyDescent="0.35">
      <c r="B16" s="3" t="s">
        <v>13</v>
      </c>
      <c r="C16" s="7">
        <f>SUM(C10:C15)</f>
        <v>3416212794.4770002</v>
      </c>
    </row>
    <row r="17" spans="2:6" x14ac:dyDescent="0.35">
      <c r="C17" s="4"/>
    </row>
    <row r="18" spans="2:6" x14ac:dyDescent="0.35">
      <c r="B18" s="3" t="s">
        <v>14</v>
      </c>
      <c r="C18" s="4"/>
    </row>
    <row r="19" spans="2:6" x14ac:dyDescent="0.35">
      <c r="B19" s="2" t="s">
        <v>15</v>
      </c>
      <c r="C19" s="4">
        <v>581035468.95000005</v>
      </c>
    </row>
    <row r="20" spans="2:6" x14ac:dyDescent="0.35">
      <c r="B20" s="2" t="s">
        <v>16</v>
      </c>
      <c r="C20" s="8">
        <v>4512457.91</v>
      </c>
    </row>
    <row r="21" spans="2:6" x14ac:dyDescent="0.35">
      <c r="B21" s="3" t="s">
        <v>17</v>
      </c>
      <c r="C21" s="7">
        <f>SUM(C19:C20)</f>
        <v>585547926.86000001</v>
      </c>
    </row>
    <row r="22" spans="2:6" x14ac:dyDescent="0.35">
      <c r="C22" s="4"/>
    </row>
    <row r="23" spans="2:6" ht="24" thickBot="1" x14ac:dyDescent="0.4">
      <c r="B23" s="3" t="s">
        <v>18</v>
      </c>
      <c r="C23" s="9">
        <f>+C21+C16</f>
        <v>4001760721.3370004</v>
      </c>
      <c r="F23" s="10">
        <f>+C23-'[1]BALANZA JULIO 23'!C8</f>
        <v>0</v>
      </c>
    </row>
    <row r="24" spans="2:6" ht="24" thickTop="1" x14ac:dyDescent="0.35">
      <c r="C24" s="4"/>
    </row>
    <row r="25" spans="2:6" x14ac:dyDescent="0.35">
      <c r="B25" s="3" t="s">
        <v>19</v>
      </c>
      <c r="C25" s="4"/>
    </row>
    <row r="26" spans="2:6" x14ac:dyDescent="0.35">
      <c r="B26" s="3" t="s">
        <v>20</v>
      </c>
      <c r="C26" s="4"/>
    </row>
    <row r="27" spans="2:6" x14ac:dyDescent="0.35">
      <c r="B27" s="2" t="s">
        <v>21</v>
      </c>
      <c r="C27" s="4">
        <v>109942333.14999998</v>
      </c>
    </row>
    <row r="28" spans="2:6" x14ac:dyDescent="0.35">
      <c r="B28" s="2" t="s">
        <v>22</v>
      </c>
      <c r="C28" s="4">
        <v>55771186.806000002</v>
      </c>
    </row>
    <row r="29" spans="2:6" x14ac:dyDescent="0.35">
      <c r="B29" s="2" t="s">
        <v>23</v>
      </c>
      <c r="C29" s="8">
        <v>117953254.76000001</v>
      </c>
    </row>
    <row r="30" spans="2:6" ht="24" thickBot="1" x14ac:dyDescent="0.4">
      <c r="B30" s="3" t="s">
        <v>24</v>
      </c>
      <c r="C30" s="11">
        <f>SUM(C27:C29)</f>
        <v>283666774.71599996</v>
      </c>
      <c r="F30" s="10">
        <f>C30+'[1]BALANZA JULIO 23'!D1089</f>
        <v>0</v>
      </c>
    </row>
    <row r="31" spans="2:6" x14ac:dyDescent="0.35">
      <c r="C31" s="4"/>
    </row>
    <row r="32" spans="2:6" x14ac:dyDescent="0.35">
      <c r="B32" s="3" t="s">
        <v>25</v>
      </c>
      <c r="C32" s="4"/>
    </row>
    <row r="33" spans="1:6" ht="27.75" x14ac:dyDescent="0.65">
      <c r="B33" s="2" t="s">
        <v>26</v>
      </c>
      <c r="C33" s="12">
        <v>0</v>
      </c>
    </row>
    <row r="34" spans="1:6" x14ac:dyDescent="0.35">
      <c r="B34" s="3" t="s">
        <v>27</v>
      </c>
      <c r="C34" s="13">
        <f>SUM(C33)</f>
        <v>0</v>
      </c>
    </row>
    <row r="35" spans="1:6" x14ac:dyDescent="0.35">
      <c r="B35" s="3"/>
      <c r="C35" s="13"/>
    </row>
    <row r="36" spans="1:6" ht="20.25" customHeight="1" thickBot="1" x14ac:dyDescent="0.4">
      <c r="B36" s="3" t="s">
        <v>28</v>
      </c>
      <c r="C36" s="9">
        <f>+C34+C30</f>
        <v>283666774.71599996</v>
      </c>
    </row>
    <row r="37" spans="1:6" ht="24" thickTop="1" x14ac:dyDescent="0.35">
      <c r="C37" s="4"/>
    </row>
    <row r="38" spans="1:6" x14ac:dyDescent="0.35">
      <c r="B38" s="3" t="s">
        <v>29</v>
      </c>
      <c r="C38" s="4"/>
    </row>
    <row r="39" spans="1:6" x14ac:dyDescent="0.35">
      <c r="B39" s="2" t="s">
        <v>29</v>
      </c>
      <c r="C39" s="4">
        <v>3677235460.9510002</v>
      </c>
      <c r="F39" s="2" t="s">
        <v>30</v>
      </c>
    </row>
    <row r="40" spans="1:6" ht="27.75" x14ac:dyDescent="0.65">
      <c r="B40" s="2" t="s">
        <v>31</v>
      </c>
      <c r="C40" s="12">
        <v>40858485.669999994</v>
      </c>
      <c r="D40" s="4"/>
    </row>
    <row r="41" spans="1:6" x14ac:dyDescent="0.35">
      <c r="B41" s="3" t="s">
        <v>32</v>
      </c>
      <c r="C41" s="14">
        <f>SUM(C39:C40)</f>
        <v>3718093946.6210003</v>
      </c>
      <c r="E41" s="15"/>
    </row>
    <row r="42" spans="1:6" x14ac:dyDescent="0.35">
      <c r="C42" s="4"/>
      <c r="E42" s="10">
        <f>+C23-C43</f>
        <v>0</v>
      </c>
    </row>
    <row r="43" spans="1:6" ht="24" thickBot="1" x14ac:dyDescent="0.4">
      <c r="B43" s="3" t="s">
        <v>33</v>
      </c>
      <c r="C43" s="9">
        <f>+C36+C41</f>
        <v>4001760721.3370004</v>
      </c>
    </row>
    <row r="44" spans="1:6" ht="24" thickTop="1" x14ac:dyDescent="0.35">
      <c r="C44" s="4"/>
    </row>
    <row r="45" spans="1:6" ht="54" customHeight="1" x14ac:dyDescent="0.35">
      <c r="C45" s="4"/>
    </row>
    <row r="46" spans="1:6" x14ac:dyDescent="0.35">
      <c r="A46" s="16" t="s">
        <v>34</v>
      </c>
      <c r="B46" s="16"/>
      <c r="C46" s="16" t="s">
        <v>35</v>
      </c>
      <c r="D46" s="16"/>
    </row>
    <row r="47" spans="1:6" x14ac:dyDescent="0.35">
      <c r="A47" s="17" t="s">
        <v>36</v>
      </c>
      <c r="B47" s="17"/>
      <c r="C47" s="18" t="s">
        <v>37</v>
      </c>
      <c r="D47" s="18"/>
    </row>
    <row r="50" spans="3:3" x14ac:dyDescent="0.35">
      <c r="C50" s="2" t="s">
        <v>38</v>
      </c>
    </row>
  </sheetData>
  <mergeCells count="10">
    <mergeCell ref="A46:B46"/>
    <mergeCell ref="C46:D46"/>
    <mergeCell ref="A47:B47"/>
    <mergeCell ref="C47:D47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 RIVERA SOTO</dc:creator>
  <cp:lastModifiedBy>GISEL RIVERA SOTO</cp:lastModifiedBy>
  <dcterms:created xsi:type="dcterms:W3CDTF">2023-08-08T14:38:18Z</dcterms:created>
  <dcterms:modified xsi:type="dcterms:W3CDTF">2023-08-08T17:00:29Z</dcterms:modified>
</cp:coreProperties>
</file>