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ampp\htdocs\transparencia\archivos\compras-y-contrataciones\estado-de-cuentas-de-suplidores\"/>
    </mc:Choice>
  </mc:AlternateContent>
  <bookViews>
    <workbookView xWindow="0" yWindow="0" windowWidth="20490" windowHeight="7455" tabRatio="867"/>
  </bookViews>
  <sheets>
    <sheet name="Cuentas por Pagar ENERO-2018" sheetId="40" r:id="rId1"/>
  </sheets>
  <definedNames>
    <definedName name="_xlnm.Print_Area" localSheetId="0">'Cuentas por Pagar ENERO-2018'!$A$1:$H$43</definedName>
  </definedNames>
  <calcPr calcId="152511"/>
</workbook>
</file>

<file path=xl/calcChain.xml><?xml version="1.0" encoding="utf-8"?>
<calcChain xmlns="http://schemas.openxmlformats.org/spreadsheetml/2006/main">
  <c r="H10" i="40" l="1"/>
  <c r="H11" i="40"/>
  <c r="H12" i="40"/>
  <c r="H13" i="40"/>
  <c r="H14" i="40"/>
  <c r="H15" i="40"/>
  <c r="H16" i="40"/>
  <c r="H17" i="40"/>
  <c r="H18" i="40"/>
  <c r="H19" i="40"/>
  <c r="H20" i="40"/>
  <c r="H21" i="40"/>
  <c r="H22" i="40"/>
  <c r="H23" i="40"/>
  <c r="H24" i="40"/>
  <c r="H25" i="40"/>
  <c r="H26" i="40"/>
  <c r="H27" i="40"/>
  <c r="H28" i="40"/>
  <c r="H29" i="40"/>
  <c r="H30" i="40"/>
  <c r="H31" i="40"/>
  <c r="H32" i="40"/>
  <c r="H33" i="40"/>
  <c r="H34" i="40"/>
  <c r="H35" i="40"/>
  <c r="H36" i="40"/>
  <c r="H9" i="40"/>
  <c r="G37" i="40"/>
  <c r="A10" i="40"/>
  <c r="A11" i="40"/>
  <c r="A12" i="40"/>
  <c r="A13" i="40" s="1"/>
  <c r="A14" i="40" s="1"/>
  <c r="A15" i="40" s="1"/>
  <c r="A16" i="40" s="1"/>
  <c r="A17" i="40" s="1"/>
  <c r="A18" i="40" s="1"/>
  <c r="A19" i="40" s="1"/>
  <c r="A20" i="40" s="1"/>
  <c r="A21" i="40" s="1"/>
  <c r="A22" i="40" s="1"/>
  <c r="A23" i="40" s="1"/>
  <c r="A24" i="40" s="1"/>
  <c r="A25" i="40" s="1"/>
  <c r="A26" i="40" s="1"/>
  <c r="A27" i="40" s="1"/>
  <c r="A28" i="40" s="1"/>
  <c r="A29" i="40" s="1"/>
  <c r="A30" i="40" s="1"/>
  <c r="A31" i="40" s="1"/>
  <c r="A32" i="40" s="1"/>
  <c r="A33" i="40" s="1"/>
  <c r="A34" i="40" s="1"/>
  <c r="A35" i="40" s="1"/>
  <c r="A36" i="40" s="1"/>
</calcChain>
</file>

<file path=xl/sharedStrings.xml><?xml version="1.0" encoding="utf-8"?>
<sst xmlns="http://schemas.openxmlformats.org/spreadsheetml/2006/main" count="101" uniqueCount="92">
  <si>
    <t xml:space="preserve">INSTITUCION: LOTERIA NACIONAL </t>
  </si>
  <si>
    <t>PROVEEDOR</t>
  </si>
  <si>
    <t xml:space="preserve">MONTO </t>
  </si>
  <si>
    <t>A010010011500000002</t>
  </si>
  <si>
    <t>NO.</t>
  </si>
  <si>
    <t xml:space="preserve"> </t>
  </si>
  <si>
    <t>CONCEPTO</t>
  </si>
  <si>
    <t>TOTAL</t>
  </si>
  <si>
    <t>ESTACION DE SERVICIOS H E NUEVO MILENIO S R L</t>
  </si>
  <si>
    <t>EDENORTE DOMINICANA, S.A</t>
  </si>
  <si>
    <t>SOLUCIONES VMS, SRL</t>
  </si>
  <si>
    <t>C O R A A S A N</t>
  </si>
  <si>
    <t>EDITORA EL CARIBE C POR A</t>
  </si>
  <si>
    <t>EDESUR DOMINICANA S. A.</t>
  </si>
  <si>
    <t>COMPAÑIA DOMINICANA DE TELEFONOS S,A.</t>
  </si>
  <si>
    <t>DA/1710/2017, NCFA010030021500008156, PUBLICACION EN TAMAÑO 2X7 EN BLANCO Y NEGRO, LICITACION PUBLICA, ADQUISICION DE PRODUCTOS DE PRIMERA NECESIDAD Y SU ENSAMBLAJE EN CAJA DE CARTON, PUBLICADA LOS DIAS 25 Y 26 DE OCTUBRE /2017, SEGUN DOC. ANEXO. CTAS 222101 P Y P. Y 228801 IMP. RD$3,327.80 DEL 5% LEY 253-12.</t>
  </si>
  <si>
    <t>A010030021500008156</t>
  </si>
  <si>
    <t>DAYSI DEL CARMEN SOSA MARIANO</t>
  </si>
  <si>
    <t>JL CONSULTORES SRL</t>
  </si>
  <si>
    <t xml:space="preserve"> A120010051500002467, 2473 Y A060010051500004221</t>
  </si>
  <si>
    <t>AL 31 DE ENERO- 2018</t>
  </si>
  <si>
    <t>DA/1795/2017, NCF A010010011500009873, SERV. COMPRA DE TICKETS DE COMBUSTIBLE, CORRESPONDIENTE AL MES DE DIC. 2017, PARA SER UTILIZADOS POR LOS VEHICULOS DE LA INSTITUCION . OC. 5053, REQ. 21287, SEGUN DOC. ANEXO.  CTAS 237101 GASOLINA Y 228801 5,870.32 DEL 5% LEY 253-12</t>
  </si>
  <si>
    <t xml:space="preserve"> A010010011500009873</t>
  </si>
  <si>
    <t>DA/1729/2017, NCF A010010011500000299, PAGO DE PUBLICIDAD DE LA INSTITUCION EN EL PROGRAMA SOLUCIONES CON WENDY SOSA, EL CUAL SE TRANSMITE LOS VIERNES A LAS 10:00 AM. POR EL CANAL 19 DE CINEVISION, CORRESPONDIENTE AL MES DE OCTUBRE/2017. PAGO 3/12, SEGUN DOC. ANEXO. CTAS 222101 Y 228801 IMP. RD$ 2,000.00 DEL 5% LEY 253-12 Y RET. DEL 100% DEL ITBIS RD$3,600.00</t>
  </si>
  <si>
    <t>A010010011500000299</t>
  </si>
  <si>
    <t>DA/1617/2017, NCFA010010011500001100, PAGO PUBLICIDAD TELEVISIVA DE LA INST. EN EL PROGRAMA "TELE NOCHE", TRANSMITIDA EN VIVO DE LUNES A VIERNES, A LAS 10:00 A TRAVES DE TELERADIO AMERICA. CANALES 12 Y 45, CORRESPONDIENTE AL PERIODO DEL 10 DE JULIO AL 10 DE AGOSTO/2017, CUOTA 2/12, SEGUN DOC. ANEXO. CTAS 222101 Y 228801 IMP. RD$3,750.00 DEL 5% LEY 253-12</t>
  </si>
  <si>
    <t>A010010011500001100</t>
  </si>
  <si>
    <t>INVERSIONES KORALIA, SRL</t>
  </si>
  <si>
    <t>DA/1091/2017 A0100100115000000004,COMPRAS DE MOBILIARIOS Y EQUIPOS DE OFICINA PARA SER UTILIZADOS EN LA DIRECCION ADMINISTRATIVA. OC. 4944, REQ. 20763, SEGUN DOC. ANEXO. CTAS. 232201, 261101 Y 228801 IMP. RD$4,409.98 DEL 5% LEY 253-12</t>
  </si>
  <si>
    <t xml:space="preserve"> A0100100115000000004</t>
  </si>
  <si>
    <t>SERVICE GROUP S&amp;F, SRL</t>
  </si>
  <si>
    <t>DA/1897/2017, NCF A0100100115000000308, COMPRA DE MOBILIARIOS PARA SER UTILIZADOS EN EL CLUB DE BILLETEROS. OC. 5074-1, REQ. 21308, SEGUN DOC. ANEXO. CTAS 239601, 261101 Y 228801 IMP. RD$7,898.00 DEL 5% LEY 253-12.</t>
  </si>
  <si>
    <t xml:space="preserve"> A0100100115000000308</t>
  </si>
  <si>
    <t>EDEESTE</t>
  </si>
  <si>
    <t>DA/0045/2018, NCFA020010011500465755, PAGO CONSUMO DE ENERGIA ELECTRICA DEL PLAN  SOCIAL DEL BILLETERO, UBICADO EN LA AV. VENEZUELA, NIC. 1510737, CORRESP. AL PERIODO DE FACT. DEL 17/11/2017 AL 18/12/2017, SEGUNDOC. ANEXO. CTAS 221601 E. ELECTRICA Y 228801 IMP. RD$3,677.28 DEL 5% LEY 253-12.</t>
  </si>
  <si>
    <t>A020010011500465755</t>
  </si>
  <si>
    <t>DA/1907/2017, NCF A010030041500002743, PAGO RENOVACION DE SUSCRIPCION ANUAL DE 01 EJEMPLAR DEL PERIODICO EL CARIBE, PERIODO DEL 10/11/2017 AL 09/11/2018, SEGUN DOC. ANEXO. CTAS 233401 LIBROS REVISTAS Y PERIODICOS Y 228801 IMP. RD$155.00 DEL 5% LEY 253-12.</t>
  </si>
  <si>
    <t>A010030041500002743</t>
  </si>
  <si>
    <t>DA/1906/2017, NCF A010030041500002744, PAGO RENOVACION DE SUSCRIPCION ANUAL DE 9 EJEMPLARES DEL PERIODICO EL CARIBE, PERIODO DEL 10/11/17 AL 09/11/2018, SEGUN DOC. ANEXO. CTAS. 233401 LIBROS, REVISTAS Y PERIODICOS. 228801 IMP. RD$1,395.00 DEL 5% LEY 253-12.</t>
  </si>
  <si>
    <t>A010030041500002744</t>
  </si>
  <si>
    <t>CORPORACION ESTATAL DE RADIO Y TELEVISION</t>
  </si>
  <si>
    <t>DA/0038/2018, NCF A010010011500012229, ARRENDAMIENTO DE ESPACIO PARA LA TRANSMISION POR EL CANAL 4 Y LAS EMISORAS DOM. FM98.9/99.9 Y RADIO STO DGO. 620 AM, DE LOS SORTEOS DIARIOS DE LUNES A SABADO (8:45 PM) Y EL S. EXTRAORDINARIO DE LOS DGOS. (6:00 P.M) CORRESP. AL PERIODO DEL 01 AL 31 DE ENERO DE 2018, SEGUN DOC. ANEXO. CTAS. 222101 P. Y PROPAGANDA Y 228801 IMP. RD$50,000.00 DEL 5% , LEY 253-12.</t>
  </si>
  <si>
    <t>A010010011500012229</t>
  </si>
  <si>
    <t>JUAN CARLOS BISONO DOMINGUEZ</t>
  </si>
  <si>
    <t>DA/0071/2018, NCF A010010011500000007, PAGO PUBLICIDAD DE LA INST. EN EL PROGRAMA PRIMER TIEMPO, EL CUAL SE TRANSMITE DE LUNES A VIERNES DE 6:00 A 8:00 P.M., POR GALAXIA TV, CANAL 42, CORRESPONDIENTE AL MES DE OCTUBRE DE 2017, SEGUN O/INSERC. NO. 848. CUOTA 1 DE 3. SEGUN DOC. ANEXO. CTAS 222101 P. Y PROP. Y 228801 IMP. RD$9,000.00 DEL 10% Y RET. DEL 100% ITBIS.</t>
  </si>
  <si>
    <t>A010010011500000007</t>
  </si>
  <si>
    <t>RAUMER EVENTOS, SRL</t>
  </si>
  <si>
    <t>DA/1798/2017, NCF A0100100115000000166, SEVICIOS DE 146 ALMUERZOS DESPACHADOS A LA INSTITUCION, LOS DIAS 02,03,07,08,09 Y 10 DE NOV./2017, SEGUN DOC. ANEXO. CTAS. NO.231101 ALIMENTOS Y B. PARA PERSONAS Y 228801 IMP. RD$1,095.00 LEY 253-12.</t>
  </si>
  <si>
    <t>A0100100115000000166</t>
  </si>
  <si>
    <t>DA/1802/2017, NCF A0100100115000000168, SEVICIOS DE 135 ALMUERZOS DESPACHADOS A LA INSTITUCION, LOS DIAS 13,14,15,16 Y 17 DE NOV./2017, SEGUN DOC. ANEXO. CTAS. NO.231101 ALIMENTOS Y B. PARA PERSONAS Y 228801 IMP. RD$1012.50 LEY 253-12.</t>
  </si>
  <si>
    <t>A0100100115000000168</t>
  </si>
  <si>
    <t>DA/0076/2018,NCF A020010011500314799, 314230 Y A010010011501950435, PAGO SERV. DE LINEAS DIRECTA, C. TELEFONICA Y B. ANCHAS. CTA.NO.704029470 PERTENECIENTE A LAS FLOTAS, CTA.NO.704029470, CTA. NO. 712654429, PERTEN. A LAS L. DIRECTAS Y C. TELEFONICA Y BANDAS ANCHAS, DE LA INSTITUCION CORRESPONDIENTE AL MES DE DIC/2017, SEGUN DOC. ANEXO. CTAS 221201, 221301 , 221501 Y 228801 IMP. RD$35,822.45 DEL 5% LEY 253-12.</t>
  </si>
  <si>
    <t xml:space="preserve"> A020010011500314799, 314230 Y A010010011501950435</t>
  </si>
  <si>
    <t>FELIXNEL, SRL</t>
  </si>
  <si>
    <t>DA/0001/2018, NCF A010010010100000001, SERVICIOS DE REPARACIONES ELECTRICAS PARA EL EDIFICIO DE LA INSTITUCION. OC.4806-2, REQ. 21312. SEGUN DOC. ANEXO. CTAS. 227101 OBRAS MENORES EN EDIFICACIONES Y 228801 IMP. RD$27,488.92 DEL 5% LEY 253-12.</t>
  </si>
  <si>
    <t xml:space="preserve"> A010010010100000001</t>
  </si>
  <si>
    <t>DA/1926/2017, NCF A0100100115000000171, SERV. DE 146 ALMUERZOS LOS CUALES FUERON DESPACHADOS A LA INST., DEL 04 AL 08 DE DIC/2017,SEGUN DOC, ANEXO. CTAS  231101 ALIMENTOS Y BEBIDAS PARA PERSONAS Y 228801 IMP. RD$1,095.00DEL 5% LEY 253-12.</t>
  </si>
  <si>
    <t xml:space="preserve"> A0100100115000000171</t>
  </si>
  <si>
    <t>DA/1852/2017, NCF A0100100115000000170, SERV. DE 143 ALMUERZOS LOS CUALES FUERON DESPACHADOS A LA INST., DEL 27 DE NOV. AL 01 DE DIC/2017,SEGUN DOC, ANEXO. CTAS  231101 ALIMENTOS Y BEBIDAS PARA PERSONAS Y 228801 IMP. RD$1,072.50 DEL 5% LEY 253-12.</t>
  </si>
  <si>
    <t xml:space="preserve"> A0100100115000000170</t>
  </si>
  <si>
    <t>DA/0086/2018, NCF A010010011500657302 Y 7303, PAGO CONSUMO DE ENERGIA ELECTRICA DE BARACOA, AVENIDA IMBERT 54, AGENCIA DE STGO, CONTRATOS NOS. 8251016/8250093, CORRESP. AL PERIODO DE FACT. 01/12/17 AL 01/01/18, SEGUN DOC. ANEXO. CTAS 221601 E. ELECTRICA Y 228801 IMP. RD$210.73 DEL 5% LEY 253-12.</t>
  </si>
  <si>
    <t>A010010011500657302 Y 7303</t>
  </si>
  <si>
    <t>DA/0097/2018,NCF A 010020011500002683, PAGO DE SUMINISTRO DE AGUA POTABLE DE LA AGENCIA DE SANTIAGO, CONTRATO NO. 03190960, EN EL PERIODO DEL 29 DE NOV. AL 29 DE DIC/17, SEGUN DOC. ANEXO. CTAS 221701 AGUA POTABLE Y 228801 IMPUESTOS RD$129.45 DEL 5% LEY 253-12.</t>
  </si>
  <si>
    <t>A 010020011500002683</t>
  </si>
  <si>
    <t>DA/0106/2018, POR CONCEPTO DE COMPRA DE MATERIALES PARA SER UTILIZADOS EN EL DEPARTAMENTO DE IMPRESOS EN LA IMPRESION DE LOS BILLETES Y SORTEOS DE ESTA INST., OC NO.5109-1, REQ. NO.21332, CTA:2331 01 PAPEL DE ESC. RD$1,987,297.00, 2363 03 EST. MET. ACAB. RD$14,337.00, 2399 01 PRODT. Y UTILES VARIOS NO IDENT. PREC. N.I.P RD$446,093.10, CTA:2288 01 IMP. RD$103,717.25 LEY 253-12 5%, SUJETO A PREST. FACT., SEGUN DOC. ANEXO</t>
  </si>
  <si>
    <t>DA/0106/2018</t>
  </si>
  <si>
    <t>DA/0083/2018, NCF A010010011500753958, PAGO DE CONSUMO ENERGIA ELECTRICA DE LA INST., UBICADA EN LA AV. INDEP. CON EL NIC. 6009087, PERIODO DE FACTURACION DEL 02/12/17 AL 02/01/18, CORRESPOND. A 30 DIAS. SEGUN DOC. ANEXO. CTAS 221601 ENERGIA ELECTRICA Y 228801 IMP. RD$ 43,436.46 DEL 5% LEY 253-12</t>
  </si>
  <si>
    <t xml:space="preserve"> A010010011500753958</t>
  </si>
  <si>
    <t>DA/1893/2017, NCF A020010011500312992, 312998 Y A010010011501939135, PAGO SERV. DE L. DIRECTA Y C. TELEF. Y B. ANCHA. TELEF. CTA.704029470 PERTENCIENTE A LA FLOTA DE LA INST. Y LA B. ANCHA CORRESP. AL MES DE NOV./17 Y CTA. NO 712654429 PERTENECIENTES A LAS LINEAS DIRECTAS Y C. TELEF. CORRESP. A NOV./17, SEGUN DOC. ANEXO. CTAS 221201,221301,221501 Y 228801 IMP. RD$38,090.44 DEL 5% LEY 253-12.</t>
  </si>
  <si>
    <t>A020010011500312992, 312998 Y A010010011501939135</t>
  </si>
  <si>
    <t>PRODUCTORA LMO, SRL</t>
  </si>
  <si>
    <t>DA/0091 Y 0092/2018, NCF/A010010011500000350 Y A010010011500000361, POR CONCEPTO DE PUBLICIDAD DE LA INST. EN EL PROG. "EL PODER DE LA TARDE", POR TELEFUTURO, CANAL 23, 1 CUÑA DIARIA, CORRESP. A LOS PERIODOS 03 DE JULIO AL 03 DE SEPT. 2016, CUOTAS 2 Y 3 DE 6, CTA:2221 01 PUBLICIDAD Y PROG., CTA:2288 01 IMP. RD$7.500.00 LEY 253-12 5%, SEGUN DOC. ANEXO</t>
  </si>
  <si>
    <t>A010010011500000350 Y A010010011500000361</t>
  </si>
  <si>
    <t>DJP CONSULTORES EMPRESARIALES, SRL</t>
  </si>
  <si>
    <t>DA/0125/2018, NCF/A010010011500000002, AVANCE DEL 40% ITBIS INCLUIDO, DEL MONTO TOTAL EL CUAL ASC. A RD$2,714,000.00, POR CONCEPTO DE CONSULTORIA FINANCIERA Y REVISION DE OPERACIONES ADMT. Y FINANC. DE LA INST. DE LOS AÑOS 2015-2016 Y PARTE DEL AÑO 2017, OC NO.4959, REQ. NO.20776, CTA:2287 03 SERV. DE CONT. Y AUDT., CTA:2288 01 IMP. RD$46,000.00, RET. DEL 30% ITBIS RD$49,680.00, SEGUN DOC. ANEXO</t>
  </si>
  <si>
    <t>RICHARDS OSIRIS MARTINEZ FELIZ</t>
  </si>
  <si>
    <t>GRUPO DE MEDIOS PANORAMA GMP SRL</t>
  </si>
  <si>
    <t>DA/0089/2018,NCF A010010011500000190, PAGO PUBLICIDAD DE LA INST. EN LOS PROGRAMAS RES. MATINAL STGO Y STO DGO, LUMINARIAS TV, C. VISION, PANORAMA SEMANAL, TODA LA VERDAD, M. VISION, LA SELECCION Y EN LA PROG. REGULAR, PARA UN TOTAL DE 214 CUÑAS MENSUALES, CORRESP. AL MES DE AGOSTO/16, CUOTA 3/4, SEGUN DOC. ANEXO. CTAS 222101 Y 228801 IMP. RD$75,000.00 DEL 5% LEY 253-123</t>
  </si>
  <si>
    <t>A010010011500000190</t>
  </si>
  <si>
    <t>DA/0080/2018, NCF P010010011502436349, PAGO SERV. DE HONORARIOS PROFESIONALES DE ALGUACIL CORRESPONDIENTE A 02 .ACTOS DE ALGUACIL, O/SERV. 5098-1, SEGUN DOC. ANEXO. CTAS 228702 SERV, JURIDICOS, 228801 RD$740.00 DEL 10% Y RET. DEL 100% DEL ITBIS RD$1,332.00. SUST. CK.53464 Y 53468 NULO</t>
  </si>
  <si>
    <t>P010010011502436349</t>
  </si>
  <si>
    <t>ALTICE DOMINICANA S A</t>
  </si>
  <si>
    <t>DA/0107/2018, PAGO SERV. DE TELECABLEY TELEFONO, NCF A120010051500002467, 2473 Y A060010051500004221, APART. 2-C E. MORALES NO. (111)887-1063, PLAN S. DE BILLETEROS NO. 809-234-1026, PERIODO27/10 AL 26/11/2017 Y TELECABLE S. CENTRAL NO. (111) 654-9825 , PERIODO FACT. 15/10 AL 14/11/17, SEGUN DOC. ANEXO. CTAS221301, 221501 Y 228801 IMP. RD$910.48 DEL 5% LEY 253-12. SUST. CK. NULO.53336 Y 53470 NULO</t>
  </si>
  <si>
    <t>DA/0006/2018, NCF A120010051500002482, 2475 Y A060010051500004301, PAGO SERV. TELEC. DEL APART. 2-C T. COMPOSTELLA, (111) 887-1063 Y PAGO FACT. TELEF. NO. 809-234-1026, PLAN S. DE BTEROS. DEL 27/11-26/12/17 Y TELECABLE DE LA S. CENTRAL (111)-654-9825, PERIODO FACT. 15/11 AL 14/12/17 , SEGUN DOC. ANEXO. CTAS.221301, 221501 Y 228801 IMP. RD$895.72 DEL 5% LEY 253-12.</t>
  </si>
  <si>
    <t>A120010051500002482, 2475 Y A060010051500004301</t>
  </si>
  <si>
    <t xml:space="preserve">FECHA </t>
  </si>
  <si>
    <t>COMPROBANTE</t>
  </si>
  <si>
    <t>CODIFICACION OBJETAL</t>
  </si>
  <si>
    <t>FECHA LIMITE DE PAGO</t>
  </si>
  <si>
    <t>2288 01</t>
  </si>
  <si>
    <t>2399 01</t>
  </si>
  <si>
    <t xml:space="preserve">RELACION DE CUENTAS POR PAGAR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</si>
</sst>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1" formatCode="_(* #,##0.00_);_(* \(#,##0.00\);_(* &quot;-&quot;??_);_(@_)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 val="double"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171" fontId="2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Fill="1"/>
    <xf numFmtId="0" fontId="0" fillId="0" borderId="0" xfId="0" applyFill="1" applyBorder="1"/>
    <xf numFmtId="0" fontId="4" fillId="0" borderId="0" xfId="0" applyFont="1" applyFill="1"/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6" fillId="0" borderId="0" xfId="0" applyFont="1" applyFill="1"/>
    <xf numFmtId="0" fontId="7" fillId="0" borderId="0" xfId="0" applyFont="1" applyFill="1"/>
    <xf numFmtId="0" fontId="8" fillId="0" borderId="0" xfId="0" applyFont="1" applyFill="1" applyAlignment="1">
      <alignment wrapText="1"/>
    </xf>
    <xf numFmtId="0" fontId="8" fillId="0" borderId="0" xfId="0" applyFont="1" applyFill="1"/>
    <xf numFmtId="0" fontId="0" fillId="0" borderId="0" xfId="0" applyFont="1" applyFill="1"/>
    <xf numFmtId="49" fontId="3" fillId="0" borderId="1" xfId="0" applyNumberFormat="1" applyFont="1" applyFill="1" applyBorder="1" applyAlignment="1">
      <alignment horizontal="left"/>
    </xf>
    <xf numFmtId="49" fontId="0" fillId="0" borderId="1" xfId="0" applyNumberFormat="1" applyFont="1" applyFill="1" applyBorder="1" applyAlignment="1">
      <alignment horizontal="left" wrapText="1"/>
    </xf>
    <xf numFmtId="171" fontId="9" fillId="0" borderId="0" xfId="0" applyNumberFormat="1" applyFont="1" applyFill="1"/>
    <xf numFmtId="0" fontId="9" fillId="0" borderId="0" xfId="0" applyFont="1" applyFill="1"/>
    <xf numFmtId="0" fontId="10" fillId="0" borderId="0" xfId="0" applyFont="1" applyFill="1" applyAlignment="1"/>
    <xf numFmtId="0" fontId="3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/>
    <xf numFmtId="0" fontId="12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/>
    </xf>
    <xf numFmtId="171" fontId="12" fillId="0" borderId="0" xfId="1" applyFont="1" applyFill="1" applyAlignment="1">
      <alignment horizontal="center" vertical="center"/>
    </xf>
    <xf numFmtId="171" fontId="8" fillId="0" borderId="0" xfId="1" applyFont="1" applyFill="1" applyAlignment="1">
      <alignment horizontal="center" vertical="center"/>
    </xf>
    <xf numFmtId="0" fontId="13" fillId="0" borderId="0" xfId="0" applyFont="1" applyFill="1" applyBorder="1"/>
    <xf numFmtId="0" fontId="4" fillId="0" borderId="0" xfId="0" applyFont="1" applyFill="1" applyBorder="1"/>
    <xf numFmtId="0" fontId="10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14" fontId="15" fillId="0" borderId="1" xfId="0" applyNumberFormat="1" applyFont="1" applyFill="1" applyBorder="1" applyAlignment="1">
      <alignment horizontal="left"/>
    </xf>
    <xf numFmtId="14" fontId="6" fillId="0" borderId="1" xfId="0" applyNumberFormat="1" applyFont="1" applyFill="1" applyBorder="1" applyAlignment="1">
      <alignment horizontal="left"/>
    </xf>
    <xf numFmtId="14" fontId="1" fillId="0" borderId="1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vertical="top" wrapText="1"/>
    </xf>
    <xf numFmtId="0" fontId="10" fillId="0" borderId="1" xfId="0" applyFont="1" applyFill="1" applyBorder="1"/>
    <xf numFmtId="49" fontId="0" fillId="0" borderId="1" xfId="0" applyNumberFormat="1" applyFont="1" applyFill="1" applyBorder="1" applyAlignment="1">
      <alignment horizontal="left" vertical="top" wrapText="1"/>
    </xf>
    <xf numFmtId="14" fontId="0" fillId="0" borderId="1" xfId="0" applyNumberFormat="1" applyFont="1" applyFill="1" applyBorder="1" applyAlignment="1">
      <alignment horizontal="left"/>
    </xf>
    <xf numFmtId="0" fontId="14" fillId="2" borderId="1" xfId="0" applyFont="1" applyFill="1" applyBorder="1"/>
    <xf numFmtId="0" fontId="16" fillId="2" borderId="1" xfId="0" applyFont="1" applyFill="1" applyBorder="1"/>
    <xf numFmtId="0" fontId="14" fillId="2" borderId="1" xfId="0" applyFont="1" applyFill="1" applyBorder="1" applyAlignment="1">
      <alignment horizontal="left" wrapText="1"/>
    </xf>
    <xf numFmtId="14" fontId="16" fillId="2" borderId="1" xfId="0" applyNumberFormat="1" applyFont="1" applyFill="1" applyBorder="1" applyAlignment="1">
      <alignment horizontal="center"/>
    </xf>
    <xf numFmtId="0" fontId="16" fillId="2" borderId="1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9" fillId="0" borderId="0" xfId="0" applyFont="1" applyFill="1" applyBorder="1"/>
    <xf numFmtId="171" fontId="6" fillId="0" borderId="0" xfId="0" applyNumberFormat="1" applyFont="1" applyFill="1" applyBorder="1" applyAlignment="1">
      <alignment wrapText="1"/>
    </xf>
    <xf numFmtId="171" fontId="9" fillId="0" borderId="0" xfId="0" applyNumberFormat="1" applyFont="1" applyFill="1" applyBorder="1"/>
    <xf numFmtId="0" fontId="17" fillId="0" borderId="0" xfId="0" applyFont="1" applyFill="1"/>
    <xf numFmtId="0" fontId="12" fillId="0" borderId="0" xfId="0" applyFont="1" applyFill="1" applyAlignment="1"/>
    <xf numFmtId="171" fontId="9" fillId="0" borderId="0" xfId="1" applyFont="1" applyFill="1"/>
    <xf numFmtId="171" fontId="9" fillId="0" borderId="0" xfId="1" applyFont="1" applyFill="1" applyAlignment="1">
      <alignment horizontal="right"/>
    </xf>
    <xf numFmtId="171" fontId="5" fillId="0" borderId="1" xfId="1" applyFont="1" applyFill="1" applyBorder="1" applyAlignment="1">
      <alignment horizontal="right"/>
    </xf>
    <xf numFmtId="4" fontId="5" fillId="0" borderId="1" xfId="0" applyNumberFormat="1" applyFont="1" applyFill="1" applyBorder="1" applyAlignment="1">
      <alignment horizontal="right"/>
    </xf>
    <xf numFmtId="171" fontId="18" fillId="0" borderId="1" xfId="1" applyFont="1" applyFill="1" applyBorder="1" applyAlignment="1">
      <alignment horizontal="right"/>
    </xf>
    <xf numFmtId="171" fontId="5" fillId="0" borderId="1" xfId="1" applyFont="1" applyFill="1" applyBorder="1"/>
    <xf numFmtId="4" fontId="18" fillId="0" borderId="1" xfId="0" applyNumberFormat="1" applyFont="1" applyFill="1" applyBorder="1"/>
    <xf numFmtId="171" fontId="19" fillId="0" borderId="0" xfId="1" applyFont="1" applyFill="1" applyBorder="1" applyAlignment="1">
      <alignment horizontal="right"/>
    </xf>
    <xf numFmtId="4" fontId="20" fillId="2" borderId="1" xfId="0" applyNumberFormat="1" applyFont="1" applyFill="1" applyBorder="1" applyAlignment="1"/>
    <xf numFmtId="0" fontId="13" fillId="0" borderId="0" xfId="0" applyFont="1" applyFill="1" applyAlignment="1">
      <alignment wrapText="1"/>
    </xf>
    <xf numFmtId="0" fontId="13" fillId="0" borderId="0" xfId="0" applyFont="1" applyFill="1"/>
    <xf numFmtId="0" fontId="8" fillId="0" borderId="0" xfId="0" applyFont="1" applyFill="1" applyAlignment="1">
      <alignment horizontal="center" wrapText="1"/>
    </xf>
    <xf numFmtId="0" fontId="11" fillId="0" borderId="0" xfId="0" applyFont="1" applyFill="1"/>
    <xf numFmtId="0" fontId="3" fillId="0" borderId="0" xfId="0" applyFont="1" applyFill="1" applyAlignment="1"/>
    <xf numFmtId="49" fontId="3" fillId="0" borderId="1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horizontal="center"/>
    </xf>
    <xf numFmtId="0" fontId="19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vertical="top" wrapText="1"/>
    </xf>
    <xf numFmtId="49" fontId="0" fillId="0" borderId="1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14" fontId="0" fillId="0" borderId="2" xfId="0" applyNumberFormat="1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vertical="center"/>
    </xf>
    <xf numFmtId="171" fontId="9" fillId="2" borderId="1" xfId="0" applyNumberFormat="1" applyFont="1" applyFill="1" applyBorder="1" applyAlignment="1">
      <alignment horizontal="center"/>
    </xf>
    <xf numFmtId="14" fontId="15" fillId="0" borderId="1" xfId="0" applyNumberFormat="1" applyFont="1" applyFill="1" applyBorder="1" applyAlignment="1">
      <alignment horizontal="left" wrapText="1"/>
    </xf>
    <xf numFmtId="0" fontId="22" fillId="0" borderId="0" xfId="0" applyFont="1" applyFill="1" applyAlignment="1">
      <alignment wrapText="1"/>
    </xf>
    <xf numFmtId="0" fontId="0" fillId="0" borderId="1" xfId="0" applyFill="1" applyBorder="1"/>
    <xf numFmtId="0" fontId="0" fillId="0" borderId="1" xfId="0" applyFill="1" applyBorder="1" applyAlignment="1">
      <alignment horizontal="right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tabSelected="1" view="pageBreakPreview" topLeftCell="A6" zoomScale="73" zoomScaleNormal="73" zoomScaleSheetLayoutView="73" zoomScalePageLayoutView="57" workbookViewId="0">
      <selection activeCell="E11" sqref="E11"/>
    </sheetView>
  </sheetViews>
  <sheetFormatPr baseColWidth="10" defaultColWidth="11.5703125" defaultRowHeight="18" x14ac:dyDescent="0.25"/>
  <cols>
    <col min="1" max="1" width="10.140625" style="65" bestFit="1" customWidth="1"/>
    <col min="2" max="2" width="13.85546875" style="7" customWidth="1"/>
    <col min="3" max="3" width="32" style="8" customWidth="1"/>
    <col min="4" max="4" width="51.140625" style="5" customWidth="1"/>
    <col min="5" max="5" width="66.42578125" style="14" customWidth="1"/>
    <col min="6" max="6" width="12.42578125" style="6" customWidth="1"/>
    <col min="7" max="7" width="21.42578125" style="10" customWidth="1"/>
    <col min="8" max="8" width="22" style="6" customWidth="1"/>
    <col min="9" max="16384" width="11.5703125" style="2"/>
  </cols>
  <sheetData>
    <row r="1" spans="1:9" ht="21" x14ac:dyDescent="0.35">
      <c r="D1" s="59"/>
      <c r="E1" s="50"/>
      <c r="H1" s="60"/>
      <c r="I1" s="26"/>
    </row>
    <row r="2" spans="1:9" ht="18.600000000000001" customHeight="1" x14ac:dyDescent="0.3">
      <c r="B2" s="82"/>
      <c r="C2" s="82"/>
      <c r="D2" s="82"/>
      <c r="E2" s="82"/>
      <c r="F2" s="82"/>
      <c r="G2" s="83"/>
      <c r="H2" s="82"/>
      <c r="I2" s="82"/>
    </row>
    <row r="3" spans="1:9" ht="24.75" customHeight="1" x14ac:dyDescent="0.35">
      <c r="B3" s="84" t="s">
        <v>91</v>
      </c>
      <c r="C3" s="85"/>
      <c r="D3" s="85"/>
      <c r="E3" s="85"/>
      <c r="F3" s="85"/>
      <c r="G3" s="85"/>
      <c r="H3" s="85"/>
      <c r="I3" s="85"/>
    </row>
    <row r="4" spans="1:9" ht="18.75" x14ac:dyDescent="0.3">
      <c r="B4" s="82"/>
      <c r="C4" s="82"/>
      <c r="D4" s="82"/>
      <c r="E4" s="82"/>
      <c r="F4" s="82"/>
      <c r="G4" s="83"/>
      <c r="H4" s="82"/>
      <c r="I4" s="82"/>
    </row>
    <row r="5" spans="1:9" ht="18.75" x14ac:dyDescent="0.3">
      <c r="C5" s="61" t="s">
        <v>5</v>
      </c>
      <c r="D5" s="4"/>
      <c r="E5" s="51" t="s">
        <v>20</v>
      </c>
      <c r="F5" s="48"/>
      <c r="G5" s="62"/>
      <c r="H5" s="3"/>
      <c r="I5" s="27"/>
    </row>
    <row r="6" spans="1:9" ht="23.25" x14ac:dyDescent="0.35">
      <c r="B6" s="15"/>
      <c r="D6" s="77" t="s">
        <v>0</v>
      </c>
      <c r="E6" s="51"/>
      <c r="F6" s="49"/>
      <c r="G6" s="63"/>
      <c r="H6" s="3"/>
      <c r="I6" s="27"/>
    </row>
    <row r="7" spans="1:9" ht="18.75" x14ac:dyDescent="0.3">
      <c r="A7" s="70"/>
      <c r="B7" s="15"/>
      <c r="D7" s="4"/>
      <c r="E7" s="51"/>
      <c r="F7" s="49"/>
      <c r="G7" s="63"/>
      <c r="H7" s="3"/>
      <c r="I7" s="27"/>
    </row>
    <row r="8" spans="1:9" ht="45" x14ac:dyDescent="0.3">
      <c r="A8" s="66" t="s">
        <v>4</v>
      </c>
      <c r="B8" s="30" t="s">
        <v>85</v>
      </c>
      <c r="C8" s="28" t="s">
        <v>86</v>
      </c>
      <c r="D8" s="29" t="s">
        <v>1</v>
      </c>
      <c r="E8" s="29" t="s">
        <v>6</v>
      </c>
      <c r="F8" s="30" t="s">
        <v>87</v>
      </c>
      <c r="G8" s="29" t="s">
        <v>2</v>
      </c>
      <c r="H8" s="30" t="s">
        <v>88</v>
      </c>
      <c r="I8" s="27"/>
    </row>
    <row r="9" spans="1:9" ht="64.5" customHeight="1" x14ac:dyDescent="0.3">
      <c r="A9" s="36">
        <v>1</v>
      </c>
      <c r="B9" s="33">
        <v>43131</v>
      </c>
      <c r="C9" s="19" t="s">
        <v>19</v>
      </c>
      <c r="D9" s="19" t="s">
        <v>81</v>
      </c>
      <c r="E9" s="68" t="s">
        <v>82</v>
      </c>
      <c r="F9" s="78">
        <v>221301</v>
      </c>
      <c r="G9" s="54">
        <v>22568.37</v>
      </c>
      <c r="H9" s="76">
        <f>+B9+30</f>
        <v>43161</v>
      </c>
    </row>
    <row r="10" spans="1:9" ht="74.25" customHeight="1" x14ac:dyDescent="0.3">
      <c r="A10" s="36">
        <f t="shared" ref="A10:A36" si="0">+A9+1</f>
        <v>2</v>
      </c>
      <c r="B10" s="33">
        <v>43131</v>
      </c>
      <c r="C10" s="19" t="s">
        <v>84</v>
      </c>
      <c r="D10" s="19" t="s">
        <v>81</v>
      </c>
      <c r="E10" s="68" t="s">
        <v>83</v>
      </c>
      <c r="F10" s="78">
        <v>221501</v>
      </c>
      <c r="G10" s="54">
        <v>22583.119999999999</v>
      </c>
      <c r="H10" s="76">
        <f t="shared" ref="H10:H36" si="1">+B10+30</f>
        <v>43161</v>
      </c>
    </row>
    <row r="11" spans="1:9" ht="63.75" customHeight="1" x14ac:dyDescent="0.3">
      <c r="A11" s="36">
        <f t="shared" si="0"/>
        <v>3</v>
      </c>
      <c r="B11" s="38">
        <v>43118</v>
      </c>
      <c r="C11" s="21" t="s">
        <v>63</v>
      </c>
      <c r="D11" s="69" t="s">
        <v>11</v>
      </c>
      <c r="E11" s="37" t="s">
        <v>62</v>
      </c>
      <c r="F11" s="78">
        <v>221701</v>
      </c>
      <c r="G11" s="52">
        <v>2459.5500000000002</v>
      </c>
      <c r="H11" s="76">
        <f t="shared" si="1"/>
        <v>43148</v>
      </c>
    </row>
    <row r="12" spans="1:9" ht="82.5" customHeight="1" x14ac:dyDescent="0.3">
      <c r="A12" s="36">
        <f t="shared" si="0"/>
        <v>4</v>
      </c>
      <c r="B12" s="31">
        <v>43112</v>
      </c>
      <c r="C12" s="71" t="s">
        <v>42</v>
      </c>
      <c r="D12" s="64" t="s">
        <v>40</v>
      </c>
      <c r="E12" s="37" t="s">
        <v>41</v>
      </c>
      <c r="F12" s="78">
        <v>222101</v>
      </c>
      <c r="G12" s="53">
        <v>950000</v>
      </c>
      <c r="H12" s="76">
        <f t="shared" si="1"/>
        <v>43142</v>
      </c>
    </row>
    <row r="13" spans="1:9" ht="90.75" customHeight="1" x14ac:dyDescent="0.3">
      <c r="A13" s="36">
        <f t="shared" si="0"/>
        <v>5</v>
      </c>
      <c r="B13" s="31">
        <v>43117</v>
      </c>
      <c r="C13" s="67" t="s">
        <v>52</v>
      </c>
      <c r="D13" s="64" t="s">
        <v>14</v>
      </c>
      <c r="E13" s="37" t="s">
        <v>51</v>
      </c>
      <c r="F13" s="78">
        <v>228801</v>
      </c>
      <c r="G13" s="53">
        <v>869378.55</v>
      </c>
      <c r="H13" s="76">
        <f t="shared" si="1"/>
        <v>43147</v>
      </c>
    </row>
    <row r="14" spans="1:9" ht="80.25" customHeight="1" x14ac:dyDescent="0.3">
      <c r="A14" s="36">
        <f t="shared" si="0"/>
        <v>6</v>
      </c>
      <c r="B14" s="72">
        <v>43105</v>
      </c>
      <c r="C14" s="18" t="s">
        <v>24</v>
      </c>
      <c r="D14" s="16" t="s">
        <v>17</v>
      </c>
      <c r="E14" s="20" t="s">
        <v>23</v>
      </c>
      <c r="F14" s="78">
        <v>222101</v>
      </c>
      <c r="G14" s="55">
        <v>18000</v>
      </c>
      <c r="H14" s="76">
        <f t="shared" si="1"/>
        <v>43135</v>
      </c>
    </row>
    <row r="15" spans="1:9" ht="80.25" customHeight="1" x14ac:dyDescent="0.3">
      <c r="A15" s="36">
        <f t="shared" si="0"/>
        <v>7</v>
      </c>
      <c r="B15" s="73">
        <v>43125</v>
      </c>
      <c r="C15" s="16" t="s">
        <v>69</v>
      </c>
      <c r="D15" s="16" t="s">
        <v>14</v>
      </c>
      <c r="E15" s="20" t="s">
        <v>68</v>
      </c>
      <c r="F15" s="78">
        <v>237101</v>
      </c>
      <c r="G15" s="55">
        <v>922070.87</v>
      </c>
      <c r="H15" s="76">
        <f t="shared" si="1"/>
        <v>43155</v>
      </c>
    </row>
    <row r="16" spans="1:9" ht="73.5" customHeight="1" x14ac:dyDescent="0.3">
      <c r="A16" s="36">
        <f t="shared" si="0"/>
        <v>8</v>
      </c>
      <c r="B16" s="31">
        <v>43130</v>
      </c>
      <c r="C16" s="71" t="s">
        <v>3</v>
      </c>
      <c r="D16" s="16" t="s">
        <v>73</v>
      </c>
      <c r="E16" s="20" t="s">
        <v>74</v>
      </c>
      <c r="F16" s="79" t="s">
        <v>89</v>
      </c>
      <c r="G16" s="52">
        <v>989920</v>
      </c>
      <c r="H16" s="76">
        <f t="shared" si="1"/>
        <v>43160</v>
      </c>
    </row>
    <row r="17" spans="1:8" ht="60" customHeight="1" x14ac:dyDescent="0.3">
      <c r="A17" s="36">
        <f t="shared" si="0"/>
        <v>9</v>
      </c>
      <c r="B17" s="38">
        <v>43105</v>
      </c>
      <c r="C17" s="18" t="s">
        <v>22</v>
      </c>
      <c r="D17" s="16" t="s">
        <v>8</v>
      </c>
      <c r="E17" s="37" t="s">
        <v>21</v>
      </c>
      <c r="F17" s="78">
        <v>237101</v>
      </c>
      <c r="G17" s="55">
        <v>1394129.68</v>
      </c>
      <c r="H17" s="76">
        <f t="shared" si="1"/>
        <v>43135</v>
      </c>
    </row>
    <row r="18" spans="1:8" ht="75" customHeight="1" x14ac:dyDescent="0.3">
      <c r="A18" s="36">
        <f t="shared" si="0"/>
        <v>10</v>
      </c>
      <c r="B18" s="38">
        <v>43118</v>
      </c>
      <c r="C18" s="16" t="s">
        <v>61</v>
      </c>
      <c r="D18" s="16" t="s">
        <v>9</v>
      </c>
      <c r="E18" s="37" t="s">
        <v>60</v>
      </c>
      <c r="F18" s="78">
        <v>221601</v>
      </c>
      <c r="G18" s="55">
        <v>4003.84</v>
      </c>
      <c r="H18" s="76">
        <f t="shared" si="1"/>
        <v>43148</v>
      </c>
    </row>
    <row r="19" spans="1:8" ht="61.5" customHeight="1" x14ac:dyDescent="0.3">
      <c r="A19" s="36">
        <f t="shared" si="0"/>
        <v>11</v>
      </c>
      <c r="B19" s="38">
        <v>43112</v>
      </c>
      <c r="C19" s="16" t="s">
        <v>35</v>
      </c>
      <c r="D19" s="16" t="s">
        <v>33</v>
      </c>
      <c r="E19" s="37" t="s">
        <v>34</v>
      </c>
      <c r="F19" s="78">
        <v>221601</v>
      </c>
      <c r="G19" s="55">
        <v>69868.289999999994</v>
      </c>
      <c r="H19" s="76">
        <f t="shared" si="1"/>
        <v>43142</v>
      </c>
    </row>
    <row r="20" spans="1:8" ht="75" x14ac:dyDescent="0.3">
      <c r="A20" s="36">
        <f t="shared" si="0"/>
        <v>12</v>
      </c>
      <c r="B20" s="38">
        <v>43061</v>
      </c>
      <c r="C20" s="16" t="s">
        <v>16</v>
      </c>
      <c r="D20" s="16" t="s">
        <v>12</v>
      </c>
      <c r="E20" s="37" t="s">
        <v>15</v>
      </c>
      <c r="F20" s="78">
        <v>222101</v>
      </c>
      <c r="G20" s="55">
        <v>75208.28</v>
      </c>
      <c r="H20" s="76">
        <f t="shared" si="1"/>
        <v>43091</v>
      </c>
    </row>
    <row r="21" spans="1:8" ht="75" x14ac:dyDescent="0.3">
      <c r="A21" s="36">
        <f t="shared" si="0"/>
        <v>13</v>
      </c>
      <c r="B21" s="38">
        <v>43112</v>
      </c>
      <c r="C21" s="16" t="s">
        <v>37</v>
      </c>
      <c r="D21" s="16" t="s">
        <v>12</v>
      </c>
      <c r="E21" s="37" t="s">
        <v>36</v>
      </c>
      <c r="F21" s="78">
        <v>233401</v>
      </c>
      <c r="G21" s="55">
        <v>2945</v>
      </c>
      <c r="H21" s="76">
        <f t="shared" si="1"/>
        <v>43142</v>
      </c>
    </row>
    <row r="22" spans="1:8" ht="75" x14ac:dyDescent="0.3">
      <c r="A22" s="36">
        <f t="shared" si="0"/>
        <v>14</v>
      </c>
      <c r="B22" s="38">
        <v>43112</v>
      </c>
      <c r="C22" s="16" t="s">
        <v>39</v>
      </c>
      <c r="D22" s="16" t="s">
        <v>12</v>
      </c>
      <c r="E22" s="37" t="s">
        <v>38</v>
      </c>
      <c r="F22" s="78">
        <v>233401</v>
      </c>
      <c r="G22" s="55">
        <v>26505</v>
      </c>
      <c r="H22" s="76">
        <f t="shared" si="1"/>
        <v>43142</v>
      </c>
    </row>
    <row r="23" spans="1:8" ht="75" x14ac:dyDescent="0.3">
      <c r="A23" s="36">
        <f t="shared" si="0"/>
        <v>15</v>
      </c>
      <c r="B23" s="38">
        <v>43122</v>
      </c>
      <c r="C23" s="67" t="s">
        <v>67</v>
      </c>
      <c r="D23" s="16" t="s">
        <v>13</v>
      </c>
      <c r="E23" s="37" t="s">
        <v>66</v>
      </c>
      <c r="F23" s="78">
        <v>221601</v>
      </c>
      <c r="G23" s="55">
        <v>825292.76</v>
      </c>
      <c r="H23" s="76">
        <f t="shared" si="1"/>
        <v>43152</v>
      </c>
    </row>
    <row r="24" spans="1:8" ht="65.25" customHeight="1" x14ac:dyDescent="0.3">
      <c r="A24" s="36">
        <f t="shared" si="0"/>
        <v>16</v>
      </c>
      <c r="B24" s="31">
        <v>43117</v>
      </c>
      <c r="C24" s="71" t="s">
        <v>55</v>
      </c>
      <c r="D24" s="16" t="s">
        <v>53</v>
      </c>
      <c r="E24" s="35" t="s">
        <v>54</v>
      </c>
      <c r="F24" s="78">
        <v>227101</v>
      </c>
      <c r="G24" s="55">
        <v>610199.72</v>
      </c>
      <c r="H24" s="76">
        <f t="shared" si="1"/>
        <v>43147</v>
      </c>
    </row>
    <row r="25" spans="1:8" ht="78.75" customHeight="1" x14ac:dyDescent="0.3">
      <c r="A25" s="36">
        <f t="shared" si="0"/>
        <v>17</v>
      </c>
      <c r="B25" s="32">
        <v>43131</v>
      </c>
      <c r="C25" s="18" t="s">
        <v>78</v>
      </c>
      <c r="D25" s="16" t="s">
        <v>76</v>
      </c>
      <c r="E25" s="17" t="s">
        <v>77</v>
      </c>
      <c r="F25" s="78">
        <v>222101</v>
      </c>
      <c r="G25" s="52">
        <v>1695000</v>
      </c>
      <c r="H25" s="76">
        <f t="shared" si="1"/>
        <v>43161</v>
      </c>
    </row>
    <row r="26" spans="1:8" ht="65.25" customHeight="1" x14ac:dyDescent="0.3">
      <c r="A26" s="36">
        <f t="shared" si="0"/>
        <v>18</v>
      </c>
      <c r="B26" s="38">
        <v>43108</v>
      </c>
      <c r="C26" s="18" t="s">
        <v>29</v>
      </c>
      <c r="D26" s="16" t="s">
        <v>27</v>
      </c>
      <c r="E26" s="34" t="s">
        <v>28</v>
      </c>
      <c r="F26" s="78">
        <v>261101</v>
      </c>
      <c r="G26" s="52">
        <v>99665.5</v>
      </c>
      <c r="H26" s="76">
        <f t="shared" si="1"/>
        <v>43138</v>
      </c>
    </row>
    <row r="27" spans="1:8" ht="90.75" x14ac:dyDescent="0.3">
      <c r="A27" s="36">
        <f t="shared" si="0"/>
        <v>19</v>
      </c>
      <c r="B27" s="38">
        <v>43105</v>
      </c>
      <c r="C27" s="18" t="s">
        <v>26</v>
      </c>
      <c r="D27" s="16" t="s">
        <v>18</v>
      </c>
      <c r="E27" s="20" t="s">
        <v>25</v>
      </c>
      <c r="F27" s="78">
        <v>222101</v>
      </c>
      <c r="G27" s="55">
        <v>84750</v>
      </c>
      <c r="H27" s="76">
        <f t="shared" si="1"/>
        <v>43135</v>
      </c>
    </row>
    <row r="28" spans="1:8" ht="77.25" customHeight="1" x14ac:dyDescent="0.3">
      <c r="A28" s="36">
        <f t="shared" si="0"/>
        <v>20</v>
      </c>
      <c r="B28" s="31">
        <v>43115</v>
      </c>
      <c r="C28" s="71" t="s">
        <v>45</v>
      </c>
      <c r="D28" s="16" t="s">
        <v>43</v>
      </c>
      <c r="E28" s="17" t="s">
        <v>44</v>
      </c>
      <c r="F28" s="78">
        <v>222101</v>
      </c>
      <c r="G28" s="52">
        <v>81000</v>
      </c>
      <c r="H28" s="76">
        <f t="shared" si="1"/>
        <v>43145</v>
      </c>
    </row>
    <row r="29" spans="1:8" ht="77.25" customHeight="1" x14ac:dyDescent="0.3">
      <c r="A29" s="36">
        <f t="shared" si="0"/>
        <v>21</v>
      </c>
      <c r="B29" s="31">
        <v>43126</v>
      </c>
      <c r="C29" s="16" t="s">
        <v>72</v>
      </c>
      <c r="D29" s="16" t="s">
        <v>70</v>
      </c>
      <c r="E29" s="17" t="s">
        <v>71</v>
      </c>
      <c r="F29" s="79" t="s">
        <v>89</v>
      </c>
      <c r="G29" s="56">
        <v>169500</v>
      </c>
      <c r="H29" s="76">
        <f t="shared" si="1"/>
        <v>43156</v>
      </c>
    </row>
    <row r="30" spans="1:8" ht="60" customHeight="1" x14ac:dyDescent="0.3">
      <c r="A30" s="36">
        <f t="shared" si="0"/>
        <v>22</v>
      </c>
      <c r="B30" s="32">
        <v>43116</v>
      </c>
      <c r="C30" s="74" t="s">
        <v>48</v>
      </c>
      <c r="D30" s="11" t="s">
        <v>46</v>
      </c>
      <c r="E30" s="12" t="s">
        <v>47</v>
      </c>
      <c r="F30" s="78">
        <v>231101</v>
      </c>
      <c r="G30" s="53">
        <v>24747</v>
      </c>
      <c r="H30" s="76">
        <f t="shared" si="1"/>
        <v>43146</v>
      </c>
    </row>
    <row r="31" spans="1:8" ht="60" customHeight="1" x14ac:dyDescent="0.3">
      <c r="A31" s="36">
        <f t="shared" si="0"/>
        <v>23</v>
      </c>
      <c r="B31" s="32">
        <v>43117</v>
      </c>
      <c r="C31" s="74" t="s">
        <v>59</v>
      </c>
      <c r="D31" s="11" t="s">
        <v>46</v>
      </c>
      <c r="E31" s="12" t="s">
        <v>58</v>
      </c>
      <c r="F31" s="78">
        <v>231101</v>
      </c>
      <c r="G31" s="53">
        <v>24238.5</v>
      </c>
      <c r="H31" s="76">
        <f t="shared" si="1"/>
        <v>43147</v>
      </c>
    </row>
    <row r="32" spans="1:8" ht="60" customHeight="1" x14ac:dyDescent="0.3">
      <c r="A32" s="36">
        <f t="shared" si="0"/>
        <v>24</v>
      </c>
      <c r="B32" s="32">
        <v>43117</v>
      </c>
      <c r="C32" s="74" t="s">
        <v>57</v>
      </c>
      <c r="D32" s="11" t="s">
        <v>46</v>
      </c>
      <c r="E32" s="12" t="s">
        <v>56</v>
      </c>
      <c r="F32" s="78">
        <v>231101</v>
      </c>
      <c r="G32" s="53">
        <v>24747</v>
      </c>
      <c r="H32" s="76">
        <f t="shared" si="1"/>
        <v>43147</v>
      </c>
    </row>
    <row r="33" spans="1:8" ht="60" customHeight="1" x14ac:dyDescent="0.3">
      <c r="A33" s="36">
        <f t="shared" si="0"/>
        <v>25</v>
      </c>
      <c r="B33" s="32">
        <v>43116</v>
      </c>
      <c r="C33" s="74" t="s">
        <v>50</v>
      </c>
      <c r="D33" s="11" t="s">
        <v>46</v>
      </c>
      <c r="E33" s="12" t="s">
        <v>49</v>
      </c>
      <c r="F33" s="78">
        <v>231101</v>
      </c>
      <c r="G33" s="53">
        <v>22882.5</v>
      </c>
      <c r="H33" s="76">
        <f t="shared" si="1"/>
        <v>43146</v>
      </c>
    </row>
    <row r="34" spans="1:8" ht="64.5" customHeight="1" x14ac:dyDescent="0.3">
      <c r="A34" s="36">
        <f t="shared" si="0"/>
        <v>26</v>
      </c>
      <c r="B34" s="31">
        <v>43131</v>
      </c>
      <c r="C34" s="18" t="s">
        <v>80</v>
      </c>
      <c r="D34" s="16" t="s">
        <v>75</v>
      </c>
      <c r="E34" s="20" t="s">
        <v>79</v>
      </c>
      <c r="F34" s="78">
        <v>228702</v>
      </c>
      <c r="G34" s="52">
        <v>6660</v>
      </c>
      <c r="H34" s="76">
        <f t="shared" si="1"/>
        <v>43161</v>
      </c>
    </row>
    <row r="35" spans="1:8" ht="50.25" customHeight="1" x14ac:dyDescent="0.3">
      <c r="A35" s="36">
        <f t="shared" si="0"/>
        <v>27</v>
      </c>
      <c r="B35" s="38">
        <v>43109</v>
      </c>
      <c r="C35" s="16" t="s">
        <v>32</v>
      </c>
      <c r="D35" s="16" t="s">
        <v>30</v>
      </c>
      <c r="E35" s="37" t="s">
        <v>31</v>
      </c>
      <c r="F35" s="78">
        <v>239601</v>
      </c>
      <c r="G35" s="52">
        <v>178494.8</v>
      </c>
      <c r="H35" s="76">
        <f t="shared" si="1"/>
        <v>43139</v>
      </c>
    </row>
    <row r="36" spans="1:8" ht="93" customHeight="1" x14ac:dyDescent="0.3">
      <c r="A36" s="36">
        <f t="shared" si="0"/>
        <v>28</v>
      </c>
      <c r="B36" s="38">
        <v>43119</v>
      </c>
      <c r="C36" s="18" t="s">
        <v>65</v>
      </c>
      <c r="D36" s="16" t="s">
        <v>10</v>
      </c>
      <c r="E36" s="37" t="s">
        <v>64</v>
      </c>
      <c r="F36" s="79" t="s">
        <v>90</v>
      </c>
      <c r="G36" s="52">
        <v>2344009.85</v>
      </c>
      <c r="H36" s="76">
        <f t="shared" si="1"/>
        <v>43149</v>
      </c>
    </row>
    <row r="37" spans="1:8" ht="49.5" customHeight="1" x14ac:dyDescent="0.25">
      <c r="A37" s="39"/>
      <c r="B37" s="40"/>
      <c r="C37" s="41"/>
      <c r="D37" s="41" t="s">
        <v>7</v>
      </c>
      <c r="E37" s="58"/>
      <c r="F37" s="42"/>
      <c r="G37" s="75">
        <f>SUM(G9:G36)</f>
        <v>11560828.18</v>
      </c>
      <c r="H37" s="43"/>
    </row>
    <row r="38" spans="1:8" x14ac:dyDescent="0.25">
      <c r="E38" s="13"/>
    </row>
    <row r="40" spans="1:8" ht="15" x14ac:dyDescent="0.25">
      <c r="B40" s="80"/>
      <c r="C40" s="80"/>
      <c r="D40" s="22"/>
      <c r="E40" s="23"/>
    </row>
    <row r="41" spans="1:8" ht="15" x14ac:dyDescent="0.25">
      <c r="B41" s="81"/>
      <c r="C41" s="81"/>
      <c r="D41" s="24"/>
      <c r="E41" s="25"/>
    </row>
    <row r="44" spans="1:8" x14ac:dyDescent="0.25">
      <c r="A44" s="1"/>
      <c r="C44" s="9"/>
      <c r="E44" s="13"/>
      <c r="H44" s="1"/>
    </row>
    <row r="45" spans="1:8" x14ac:dyDescent="0.25">
      <c r="A45" s="1"/>
      <c r="C45" s="9"/>
      <c r="D45" s="5" t="s">
        <v>5</v>
      </c>
      <c r="H45" s="1"/>
    </row>
    <row r="49" spans="4:5" x14ac:dyDescent="0.25">
      <c r="D49" s="44"/>
      <c r="E49" s="45"/>
    </row>
    <row r="50" spans="4:5" ht="15.75" x14ac:dyDescent="0.25">
      <c r="D50" s="57"/>
      <c r="E50" s="57"/>
    </row>
    <row r="51" spans="4:5" x14ac:dyDescent="0.25">
      <c r="D51" s="57"/>
      <c r="E51" s="45"/>
    </row>
    <row r="52" spans="4:5" x14ac:dyDescent="0.25">
      <c r="D52" s="46"/>
      <c r="E52" s="47"/>
    </row>
  </sheetData>
  <mergeCells count="5">
    <mergeCell ref="B40:C40"/>
    <mergeCell ref="B41:C41"/>
    <mergeCell ref="B2:I2"/>
    <mergeCell ref="B3:I3"/>
    <mergeCell ref="B4:I4"/>
  </mergeCells>
  <conditionalFormatting sqref="C2">
    <cfRule type="duplicateValues" dxfId="26" priority="201" stopIfTrue="1"/>
  </conditionalFormatting>
  <conditionalFormatting sqref="C3">
    <cfRule type="duplicateValues" dxfId="25" priority="200" stopIfTrue="1"/>
  </conditionalFormatting>
  <conditionalFormatting sqref="C4">
    <cfRule type="duplicateValues" dxfId="24" priority="199" stopIfTrue="1"/>
  </conditionalFormatting>
  <conditionalFormatting sqref="B46:B65536 B39:B43 B1:B8 C9:C10">
    <cfRule type="duplicateValues" dxfId="23" priority="194" stopIfTrue="1"/>
  </conditionalFormatting>
  <conditionalFormatting sqref="B39:B65536 B1:B8 C9:C10">
    <cfRule type="duplicateValues" dxfId="22" priority="188" stopIfTrue="1"/>
    <cfRule type="duplicateValues" dxfId="21" priority="189" stopIfTrue="1"/>
  </conditionalFormatting>
  <conditionalFormatting sqref="B37:B65536 B1:B8 C9:C36">
    <cfRule type="duplicateValues" dxfId="20" priority="21507" stopIfTrue="1"/>
  </conditionalFormatting>
  <conditionalFormatting sqref="E37">
    <cfRule type="duplicateValues" dxfId="19" priority="1" stopIfTrue="1"/>
  </conditionalFormatting>
  <conditionalFormatting sqref="E37">
    <cfRule type="duplicateValues" dxfId="18" priority="2" stopIfTrue="1"/>
  </conditionalFormatting>
  <conditionalFormatting sqref="E37">
    <cfRule type="duplicateValues" dxfId="17" priority="3" stopIfTrue="1"/>
    <cfRule type="duplicateValues" dxfId="16" priority="4" stopIfTrue="1"/>
  </conditionalFormatting>
  <conditionalFormatting sqref="C11:C13">
    <cfRule type="duplicateValues" dxfId="15" priority="27073" stopIfTrue="1"/>
  </conditionalFormatting>
  <conditionalFormatting sqref="C11:C13">
    <cfRule type="duplicateValues" dxfId="14" priority="27075" stopIfTrue="1"/>
    <cfRule type="duplicateValues" dxfId="13" priority="27076" stopIfTrue="1"/>
  </conditionalFormatting>
  <conditionalFormatting sqref="C30:C33">
    <cfRule type="duplicateValues" dxfId="12" priority="27520" stopIfTrue="1"/>
  </conditionalFormatting>
  <conditionalFormatting sqref="C30:C33">
    <cfRule type="duplicateValues" dxfId="11" priority="27521" stopIfTrue="1"/>
    <cfRule type="duplicateValues" dxfId="10" priority="27522" stopIfTrue="1"/>
  </conditionalFormatting>
  <conditionalFormatting sqref="C29">
    <cfRule type="duplicateValues" dxfId="9" priority="27523" stopIfTrue="1"/>
  </conditionalFormatting>
  <conditionalFormatting sqref="C29">
    <cfRule type="duplicateValues" dxfId="8" priority="27524" stopIfTrue="1"/>
    <cfRule type="duplicateValues" dxfId="7" priority="27525" stopIfTrue="1"/>
  </conditionalFormatting>
  <conditionalFormatting sqref="C35">
    <cfRule type="duplicateValues" dxfId="6" priority="27664" stopIfTrue="1"/>
  </conditionalFormatting>
  <conditionalFormatting sqref="C35">
    <cfRule type="duplicateValues" dxfId="5" priority="27665" stopIfTrue="1"/>
    <cfRule type="duplicateValues" dxfId="4" priority="27666" stopIfTrue="1"/>
  </conditionalFormatting>
  <conditionalFormatting sqref="C14:C26 B37 C36 C28 C34">
    <cfRule type="duplicateValues" dxfId="3" priority="27787" stopIfTrue="1"/>
  </conditionalFormatting>
  <conditionalFormatting sqref="C14:C26 B37 C36 C28 C34">
    <cfRule type="duplicateValues" dxfId="2" priority="27792" stopIfTrue="1"/>
    <cfRule type="duplicateValues" dxfId="1" priority="27793" stopIfTrue="1"/>
  </conditionalFormatting>
  <conditionalFormatting sqref="A9:A37">
    <cfRule type="duplicateValues" dxfId="0" priority="27933" stopIfTrue="1"/>
  </conditionalFormatting>
  <printOptions horizontalCentered="1"/>
  <pageMargins left="1.25" right="0.25" top="0.75" bottom="0.75" header="0.3" footer="0.3"/>
  <pageSetup paperSize="5" scale="69" fitToHeight="0" orientation="landscape" r:id="rId1"/>
  <rowBreaks count="1" manualBreakCount="1">
    <brk id="1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Cuentas por Pagar ENERO-2018</vt:lpstr>
      <vt:lpstr>'Cuentas por Pagar ENERO-2018'!Área_de_impresión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2018-01-15T15:28:42Z</cp:lastPrinted>
  <dcterms:created xsi:type="dcterms:W3CDTF">2013-07-09T17:31:14Z</dcterms:created>
  <dcterms:modified xsi:type="dcterms:W3CDTF">2018-02-12T12:42:51Z</dcterms:modified>
</cp:coreProperties>
</file>