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0" windowWidth="20115" windowHeight="7425"/>
  </bookViews>
  <sheets>
    <sheet name="Hoja1" sheetId="1" r:id="rId1"/>
    <sheet name="Hoja2" sheetId="2" r:id="rId2"/>
    <sheet name="Hoja3" sheetId="3" r:id="rId3"/>
  </sheets>
  <calcPr calcId="144525"/>
</workbook>
</file>

<file path=xl/calcChain.xml><?xml version="1.0" encoding="utf-8"?>
<calcChain xmlns="http://schemas.openxmlformats.org/spreadsheetml/2006/main">
  <c r="A8" i="1" l="1"/>
  <c r="A9" i="1"/>
  <c r="A10" i="1"/>
  <c r="A11" i="1" s="1"/>
  <c r="A12" i="1" s="1"/>
  <c r="A13" i="1" s="1"/>
  <c r="A14" i="1" s="1"/>
  <c r="A15" i="1" s="1"/>
  <c r="A16" i="1" s="1"/>
  <c r="A17" i="1" s="1"/>
  <c r="A18" i="1" s="1"/>
  <c r="A19" i="1" s="1"/>
  <c r="A20" i="1" s="1"/>
  <c r="A21" i="1" s="1"/>
  <c r="A22" i="1" s="1"/>
  <c r="A23" i="1" s="1"/>
  <c r="A24" i="1" s="1"/>
  <c r="A25" i="1" s="1"/>
  <c r="A7" i="1"/>
  <c r="G26" i="1"/>
  <c r="H7" i="1"/>
  <c r="H8" i="1"/>
  <c r="H9" i="1"/>
  <c r="H10" i="1"/>
  <c r="H11" i="1"/>
  <c r="H12" i="1"/>
  <c r="H13" i="1"/>
  <c r="H14" i="1"/>
  <c r="H15" i="1"/>
  <c r="H16" i="1"/>
  <c r="H17" i="1"/>
  <c r="H18" i="1"/>
  <c r="H19" i="1"/>
  <c r="H20" i="1"/>
  <c r="H21" i="1"/>
  <c r="H22" i="1"/>
  <c r="H23" i="1"/>
  <c r="H24" i="1"/>
  <c r="H25" i="1"/>
  <c r="H6" i="1"/>
</calcChain>
</file>

<file path=xl/sharedStrings.xml><?xml version="1.0" encoding="utf-8"?>
<sst xmlns="http://schemas.openxmlformats.org/spreadsheetml/2006/main" count="73" uniqueCount="70">
  <si>
    <t xml:space="preserve">RELACION DE CUENTAS POR PAGAR PERIODO  </t>
  </si>
  <si>
    <t xml:space="preserve"> </t>
  </si>
  <si>
    <t xml:space="preserve">INSTITUCION: LOTERIA NACIONAL </t>
  </si>
  <si>
    <t>NO.</t>
  </si>
  <si>
    <t xml:space="preserve">FECHA </t>
  </si>
  <si>
    <t>COMPROBANTE</t>
  </si>
  <si>
    <t>PROVEEDOR</t>
  </si>
  <si>
    <t>CONCEPTO</t>
  </si>
  <si>
    <t>CODIFICACION OBJETAL</t>
  </si>
  <si>
    <t xml:space="preserve">MONTO </t>
  </si>
  <si>
    <t>FECHA LIMITE DE PAGO</t>
  </si>
  <si>
    <t>AL 31 DE DICIEMBRE- 2017</t>
  </si>
  <si>
    <t xml:space="preserve"> A020010011500020435, 20422</t>
  </si>
  <si>
    <t>A010010011500000313</t>
  </si>
  <si>
    <t>A010010011500000481</t>
  </si>
  <si>
    <t xml:space="preserve"> A010020011500002649</t>
  </si>
  <si>
    <t>A010010011500000159</t>
  </si>
  <si>
    <t>A010010011500000164</t>
  </si>
  <si>
    <t>A02010011500311804, 311810 Y A010010011501927928</t>
  </si>
  <si>
    <t>A010010011500000293</t>
  </si>
  <si>
    <t>A010010011500009471,</t>
  </si>
  <si>
    <t>A010010011500652495 Y 2496</t>
  </si>
  <si>
    <t>A020010011500020435</t>
  </si>
  <si>
    <t>A010010011500001099</t>
  </si>
  <si>
    <t xml:space="preserve"> A010010011500009917</t>
  </si>
  <si>
    <t>A010010031500053952</t>
  </si>
  <si>
    <t>A010010011500000058</t>
  </si>
  <si>
    <t>A010010011500000056</t>
  </si>
  <si>
    <t xml:space="preserve"> A120010051500002467, 2473 Y A060010051500004221</t>
  </si>
  <si>
    <t>A020030011500017660 Y A020030011500017663</t>
  </si>
  <si>
    <t>A010010011500001928</t>
  </si>
  <si>
    <t>AYUNTAMIENTO DISTRITO NACIONAL ( ADN )</t>
  </si>
  <si>
    <t>CARPAS TROPICALES, SRL</t>
  </si>
  <si>
    <t>CIRCULO DE PRENSA SRL</t>
  </si>
  <si>
    <t>C O R A A S A N</t>
  </si>
  <si>
    <t>COLEGIO DOMINICANO DE CONTADORES  INC.</t>
  </si>
  <si>
    <t>COMPAÑIA DOMINICANA DE TELEFONOS S,A.</t>
  </si>
  <si>
    <t>DAYSI DEL CARMEN SOSA MARIANO</t>
  </si>
  <si>
    <t>ESTACION DE SERVICIOS H E NUEVO MILENIO S R L</t>
  </si>
  <si>
    <t>EDENORTE DOMINICANA, S.A</t>
  </si>
  <si>
    <t>EDESUR DOMINICANA S. A.</t>
  </si>
  <si>
    <t>JL CONSULTORES SRL</t>
  </si>
  <si>
    <t>PUBLICACIONES AHORA</t>
  </si>
  <si>
    <t>SEGUROS BANRESERVAS,</t>
  </si>
  <si>
    <t>STEWAY CORPORATION STCO SRL</t>
  </si>
  <si>
    <t>TRICOM S.A.</t>
  </si>
  <si>
    <t>WINDTELECOM S A</t>
  </si>
  <si>
    <t>XIOMARI VELOZ D` LUJO FIESTA, SRL</t>
  </si>
  <si>
    <t>DA/1869/2017, NCF A020010011500020435, 20422, PAGO RECOGIDA DE BASURA, VILLA JUANA, COD. 48756 Y LOCAL IND. NO.952, C. DE LOS HEROES COD. 23536 CORRESP. A DIC/2017, SEGUN DOC. ANEXO. CTAS 221801 RECOLECCION DE RESIDUOS  SOLIDOS Y 228801 IMP. RD$297.20 DEL 5% LEY 253-12.</t>
  </si>
  <si>
    <t>DA/1823/2017, NCF/A010010011500000313, POR CONCEPTO DE SERV. DE ALQUILER DEL SALON IND. EN EL CLUB DE LAS FUERZAS ARMANDAS, SERV. DE BAÑOS Y DESCORCHE PARA LA FIESTA QUE SERA CELEBREDA EL 19 DE DIC. 2017, PARA LOS EMPLEADOS DE LA INST., OC NO.5057-1, REQ. NO.21291, CTA:2286 01 EVENTOS GRALES., CTA:2288 01 IMP. RD$9,375.00 LEY 253-12 5%, RET. DEL 30% ITBIS RD$10,125.00, SEGUN DOC. ANEXO</t>
  </si>
  <si>
    <t>DA/0936-2017,NCF/A010010011500000481,PUBLICIDAD TELEVISIVA PARA LA INST.POR CANAL 10 EXITO VISION DE TELECABLE DOM.,CANAL 6 ASTER Y 40 TELECABLE NAC.,ORDEN DE I. 854,CUOTA 1/3,CORRESP. MAYO 2017,SEGUN DOC. ANEXO.CTAS -222101   PUB. Y PROP./228801 IMP DEL 5% LEY 253-12 $1,500.00</t>
  </si>
  <si>
    <t>DA/1924/2017, A010020011500002649, PAGO DE SUMINISTRO DE AGUA POTABLE DE LA AGENCIA DE SANTIAGO, CONTRATO NO. 03190960, EN EL PERIODO DEL 30 DE OCTUBRE DE 2017 AL 29 DE NOV./2017, SEGUN DOC. ANEXO. CTAS 221701 AGUA POTABLE Y 228801 IMP. RD$156.90 DEL 5% LEY 253-12.</t>
  </si>
  <si>
    <t>DA/1770/2017, NCF A010010011500000159, SERVICIOS PARA OBSERVAR Y  VERIFICAR EL BUEN MANEJO DEL PROCESO CONCERNIENTE AL MONTAJE, ORG., TRANSP. Y DIFUSION DEL SORTEO "GANA MAS"  DE LA INST.  TRANSMITIDA DE DGO A SABADO A LA 1:30 PM, CORRESP. AL PERIODO DEL 11/10/ AL 11/11/2017. CUOTA DE 1/12, SEGUN DOC. ANEXO. CTAS 228706 Y 228801 IMP. RD$2,100.00 DEL 5% , LEY 253-12.Y RET. DEL 100% DEL ITBIS RD$7,560.00</t>
  </si>
  <si>
    <t>DA/1839/2017, NCF A010010011500000164, DESIGN. DE MANERA PERMANENTE UN MIEMBRO ACTIVO CON LA FINALIDAD OBSERVAR Y VERIFICAR EL BUEN MANEJO DEL PROCESO CONCERNIENTE AL MONTAJE, ORG, TRANSP Y DIFUSION DE LOS SORTEOS DIARIOS DE LA INST., CORRESP. AL PERIODO DEL 27/10 AL 27/11/2017, CUOTA 2/12. , SEGUN DOC. ANEXO. CTAS. 228706 OTROS SERV. TEC. PROSIONALES Y 228801 IMP. RD$2,250.00 DEL 5% LEY 253-12</t>
  </si>
  <si>
    <t>DA/1715/2017, NCF A02010011500311804, 311810 Y A010010011501927928, PAGO SERVICIO DE LINEA DIRECTAS, CENTRAL TELEFONICA, BANDA ANCHAS Y FLOTAS PERTENECIENTES A LA INST. CTAS.704029470, 712654429, Y 735362413, CORREP. AL MES DE OCTUBRE/17, SEGUN DOC. ANEXO.CTAS. 221201,221301,  221501 Y 228801 IMP. RD$37,790.57 DEL 5% LEY 253-12.</t>
  </si>
  <si>
    <t>DA/1728-2017,NCF/A010010011500000293,PUBLICIDAD TELEVISIVA DE LA INST. PROGRAMA SOLUCIONES CON WENDY SOSA, POR CANAL 12 Y 45,CORRESP. PERIODO DEL 10 JUNIO AL 10 JULIO 2017,CUOTA 2/12,SEGUN DOC. ANEXO/CTAS-22101-PUBLICIDAD Y PROP./228801 IMP DEL 5% LEY 253-12 $2,000.00/ RETUVO 100% ITBIS</t>
  </si>
  <si>
    <t>DA/1796-2017,NCF/A010010011500009471,SERVICIOS DE COMPRA DE TICKETS DE COMBUSTIBLE, OC/5052,REQ./21285,CORRESP. NOVIEMBRE 2017,PARA UTILIZARLOS EN VEHICULOS DE LA INST.,SEGUN DOC. ANEXO/CTAS-237101-GASOLINA/228801 IMP DEL 5% LEY 253-12 $7,267.45</t>
  </si>
  <si>
    <t>DA/1895/2017, NCF A010010011500652495 Y 2496, PAGO CONSUMO ENERGIA ELECTRICA DE BARACOA, AV. IMBERT. 54, AGENCIA DE SANTIAGO, CONTRATOS NOS. 8251016/8250093, CORRESPONDIENTE AL PERIODO DE FACTURACION 01/11/2017 AL 01/12/2017. SEGUN DOC. ANEXO. CTAS 221601 E. ELECTRICA Y 228801 IMP. RD$160.32 DEL 5% LEY 253-12.</t>
  </si>
  <si>
    <t>DA/1870/2017, NCF A020010011500020435, PAGO DE CONSUMO ENERGIA ELECTRICA DE LA INSTITUCION, UBICADA EN LA AVDA. INDEP. CON EL NIC.6009087, PERIODO DE FACT. DEL 02/11 AL 02/12/2017, CORRESP. A 30 DIAS. SEGUN DOC. ANEXO. CTAS 221601 ENERIA ELECTRICA Y 228801 IMP. RD$46,482.36 DEL 5% LEY 253-12.</t>
  </si>
  <si>
    <t>DA/1616-2017,NCF/A010010011500001099,PUBLICIDAD TELEVISIVA DE LA INST. PROGRAMA TELE NOCHE, POR CANAL 12 Y 45,CORRESP. PERIODO DEL 10 JUNIO AL 10 JULIO 2017,CUOTA 1/12,SEGUN DOC. ANEXO/CTAS- 222101 PUB. Y PROP./228801-IMP DEL 5% LEY 253-12 $3,750.00</t>
  </si>
  <si>
    <t>NCF. A010010011500009917, POR CONCEPTO DE PUBLICACION EN EL PERIODICO EL NACIONAL, PAGINA 3X5 FULL COLOR, AVISO POR USO INDEBIDO DEL NOMBRE DEL ADMINISTRADOR DE LA LOTERIA NACIONAL, DR. JOSE FRANCISCO PEÑA TAVAREZ, EL DIA 22 DE NOVIEMBRE 2017,  SEGUN DOC. ANEXA CTA.2221 01 PUBLICIDAD Y PROPAGANDA  IMP. RD$1,301.25 DEL 5% LEY 253-12</t>
  </si>
  <si>
    <t>DA/1581/2017, NCF, A010040010400446490. A010010031500056037 Y 31500054343, PAGO POLIZA NO. 2-2-502-0218350, CORRESPOND. A LOS SEGUROS DE LA FLOTILLA DE VEHICULOS PERTENECIENTES A LA INST., PERIODO DE VIGENCIA DEL 10 OCT/2017 AL  10 DE OCT. /2017, SEGUN. FACT. Y EXPEDIENTE ANEXO. CTAS 226201 S. DE BIENES MUEBLES Y 228801 RD$45,493.48 DEL 5% LEY 253-12</t>
  </si>
  <si>
    <t>DA/1409/2017, NCF A010010031500053952, PAGO POLIZA NO.2-2-501-0229972, CORRESP. AL SEGURO DE LA FLOTILLA DE 0
 VEHICULOS DE MOTOR INDIVIDUAL, MARCA JEEP HYUNDAI CANTUS, AÑO 2018, PERTENECIENTE A LA INST., PERIODO DE VIGENCIA DEL 30/08/2017 HASTA EL 30/08/2018. SEGUN DOC. ANEXO. CTAS 226201 SEG. DE BIENES MUEBLES Y 228801 IMP. RD$IMP. RD$6,781.39 DEL 5% LEY 253-12.</t>
  </si>
  <si>
    <t>DA/1482/2017, NCF/A010010011500000058, POR CONCEPTO DE PAGO DE SERV. AUDIOVISULES PARA PROMOVER LOS PRODUCTOS DE LA LOT. NAC. Y SUS PROG. DE AYUDA SOC. (COBERTURA DE RIFAS, EVENTOS Y ACT. DE LA INST., REALIZACION DE INFOCOMERCIALES Y CAPSULAS HD PROF., DISEÑO GRAFICO Y ASESOREAMIENTO DE IMAGEN PARA LA COM. DE LA LOT. NAC., SOPORTE GENERAL) CORRESP. AL MES DE JUNIO  2017, CUOTA 3/6, CTA:2221 01 PUBLICIDAD Y PROP., CTA:2288 01 IMP. RD$12,500.00 LEY 253-12 5%, SEGUN DOC. ANEXO</t>
  </si>
  <si>
    <t>DA/1429/2017, NCF/A010010011500000056, POR CONCEPTO DE PAGO DE SERV. AUDIOVISULES PARA PROMOVER LOS PRODUCTOS DE LA LOT. NAC. Y SUS PROG. DE AYUDA SOC. (COBERTURA DE RIFAS, EVENTOS Y ACT. DE LA INST., REALIZACION DE INFOCOMERCIALES Y CAPSULAS HD PROF., DISEÑO GRAFICO Y ASESOREAMIENTO DE IMAGEN PARA LA COM. DE LA LOT. NAC., SOPORTE GENERAL) CORRESP. AL MES DE MAYO 2017, CUOTA 2/6, CTA:2221 01 PUBLICIDAD Y PROP., CTA:2288 01 IMP. RD$12,500.00 LEY 253-12 5%, SEGUN DOC. ANEXO</t>
  </si>
  <si>
    <t>DA/1891/2017, NCF A120010051500002467, 2473 Y A060010051500004221, PAGO DEL SERV. TELEC. DEL APTO. 2-C T. COMPOSTELLA. E. MORALES, PAGO FACT. TEL. DEL 809-234-1026, PLAN S. BILLETEROS CORRESP. AL PERIODO FACT. 27/10-26/11/17 Y PAGO TELEC. S. CENTRAL  (111) 654-9825, PERIODO FACT. 15/10-14/11/17, SEGUN DOC. ANEXO. CTAS. 221301 , 221501 Y 228801 IMP. RD$910.47 DEL 5% LEY 253-12.</t>
  </si>
  <si>
    <t>DA/1881/2017, NCF/A020030011500017660 Y A020030011500017663, POR CONCEPTO DE PAGO DE SERVICIOS DE BANDA ANCHA DE ESTA INST., CORRESPONDIENTE AL MES DE NOVIEMBRE DEL 2017, CTA:2215 06 SERV. DE INTERNET Y TV. POR CABLE, CTA:2288 01 IMP. RD$5,370.02 LEY 253-12 5%, SEGUN DOC. ANEXO</t>
  </si>
  <si>
    <t>DA/1819/2017, NCF A010010011500001928, SERV. DE ALMUERZOS PARA 25 PERSONAS, LOS CUALES FUERON SERVIDOS EN LA REUNION CON REPRESENTANTES COMERCIALES PARA TRATAR TEMAS DE LOS NUEVOS SORTEOS DE LA INST., EL DIA 13 DE OCTUBRE/2017, EN EL SALON DE CONFERENCIAS. OC.5054-1, Y REQ. 21286, SEGUN DOC. ANEXO. CTAS 231101 ALIM. Y B. PARA PERSONAS Y 228801 IMP. RD$1,331.25 DEL 5% LEY 253-12.</t>
  </si>
  <si>
    <t>A010040010400446490, A010010031500056037 Y 31500054343</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</si>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</sst>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Arial"/>
      <family val="2"/>
    </font>
    <font>
      <b/>
      <sz val="11"/>
      <color theme="1"/>
      <name val="Arial"/>
      <family val="2"/>
    </font>
    <font>
      <b/>
      <sz val="10"/>
      <color theme="1"/>
      <name val="Calibri"/>
      <family val="2"/>
      <scheme val="minor"/>
    </font>
    <font>
      <b/>
      <sz val="12"/>
      <color theme="1"/>
      <name val="Arial"/>
      <family val="2"/>
    </font>
    <font>
      <sz val="10"/>
      <color theme="1"/>
      <name val="Arial"/>
      <family val="2"/>
    </font>
    <font>
      <b/>
      <sz val="10"/>
      <name val="Calibri"/>
      <family val="2"/>
      <scheme val="minor"/>
    </font>
    <font>
      <b/>
      <sz val="12"/>
      <color theme="1"/>
      <name val="Calibri"/>
      <family val="2"/>
      <scheme val="minor"/>
    </font>
    <font>
      <b/>
      <sz val="16"/>
      <color theme="1"/>
      <name val="Calibri"/>
      <family val="2"/>
      <scheme val="minor"/>
    </font>
    <font>
      <b/>
      <sz val="12"/>
      <name val="Calibri"/>
      <family val="2"/>
      <scheme val="minor"/>
    </font>
    <font>
      <sz val="12"/>
      <color theme="1"/>
      <name val="Calibri"/>
      <family val="2"/>
      <scheme val="minor"/>
    </font>
  </fonts>
  <fills count="3">
    <fill>
      <patternFill patternType="none"/>
    </fill>
    <fill>
      <patternFill patternType="gray125"/>
    </fill>
    <fill>
      <patternFill patternType="solid">
        <fgColor theme="2"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0" fontId="3" fillId="0" borderId="0" xfId="0" applyFont="1" applyFill="1" applyAlignment="1">
      <alignment horizontal="center"/>
    </xf>
    <xf numFmtId="0" fontId="11" fillId="0" borderId="0" xfId="0" applyFont="1" applyFill="1" applyAlignment="1">
      <alignment horizontal="center"/>
    </xf>
    <xf numFmtId="0" fontId="0" fillId="0" borderId="0" xfId="0"/>
    <xf numFmtId="0" fontId="3" fillId="0" borderId="0" xfId="0" applyFont="1" applyFill="1" applyAlignment="1">
      <alignment wrapText="1"/>
    </xf>
    <xf numFmtId="0" fontId="5" fillId="0" borderId="0" xfId="0" applyFont="1" applyFill="1" applyAlignment="1"/>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14" fontId="8" fillId="0" borderId="1" xfId="0" applyNumberFormat="1" applyFont="1" applyFill="1" applyBorder="1" applyAlignment="1">
      <alignment horizontal="left"/>
    </xf>
    <xf numFmtId="14" fontId="0" fillId="0" borderId="1" xfId="0" applyNumberFormat="1" applyFont="1" applyFill="1" applyBorder="1" applyAlignment="1">
      <alignment horizontal="left"/>
    </xf>
    <xf numFmtId="0" fontId="9" fillId="0" borderId="0" xfId="0" applyFont="1" applyFill="1"/>
    <xf numFmtId="0" fontId="6" fillId="0" borderId="0" xfId="0" applyFont="1" applyFill="1" applyAlignment="1"/>
    <xf numFmtId="0" fontId="4" fillId="0" borderId="0" xfId="0" applyFont="1" applyFill="1" applyAlignment="1">
      <alignment horizontal="center" wrapText="1"/>
    </xf>
    <xf numFmtId="0" fontId="10" fillId="0" borderId="1" xfId="0" applyFont="1" applyFill="1" applyBorder="1" applyAlignment="1">
      <alignment horizontal="center" vertical="center"/>
    </xf>
    <xf numFmtId="0" fontId="2" fillId="0" borderId="2" xfId="0" applyFont="1" applyFill="1" applyBorder="1" applyAlignment="1">
      <alignment horizontal="center" wrapText="1"/>
    </xf>
    <xf numFmtId="43" fontId="7" fillId="0" borderId="0" xfId="1" applyFont="1" applyFill="1" applyAlignment="1">
      <alignment horizontal="right"/>
    </xf>
    <xf numFmtId="43" fontId="10" fillId="0" borderId="1" xfId="1" applyFont="1" applyFill="1" applyBorder="1" applyAlignment="1">
      <alignment horizontal="right"/>
    </xf>
    <xf numFmtId="4" fontId="10" fillId="0" borderId="1" xfId="0" applyNumberFormat="1" applyFont="1" applyFill="1" applyBorder="1" applyAlignment="1">
      <alignment horizontal="right"/>
    </xf>
    <xf numFmtId="43" fontId="10" fillId="0" borderId="1" xfId="1" applyFont="1" applyFill="1" applyBorder="1"/>
    <xf numFmtId="4" fontId="12" fillId="0" borderId="1" xfId="0" applyNumberFormat="1" applyFont="1" applyFill="1" applyBorder="1"/>
    <xf numFmtId="4" fontId="10" fillId="0" borderId="1" xfId="0" applyNumberFormat="1" applyFont="1" applyFill="1" applyBorder="1"/>
    <xf numFmtId="0" fontId="13" fillId="0" borderId="0" xfId="0" applyFont="1"/>
    <xf numFmtId="0" fontId="0" fillId="0" borderId="1" xfId="0" applyBorder="1" applyAlignment="1">
      <alignment wrapText="1"/>
    </xf>
    <xf numFmtId="0" fontId="0" fillId="0" borderId="1" xfId="0" applyBorder="1"/>
    <xf numFmtId="14" fontId="0" fillId="0" borderId="1" xfId="0" applyNumberFormat="1" applyBorder="1"/>
    <xf numFmtId="0" fontId="0" fillId="0" borderId="1" xfId="0" applyBorder="1" applyAlignment="1">
      <alignment horizontal="center"/>
    </xf>
    <xf numFmtId="0" fontId="11" fillId="2" borderId="1" xfId="0" applyFont="1" applyFill="1" applyBorder="1"/>
    <xf numFmtId="43" fontId="11" fillId="2" borderId="1" xfId="0" applyNumberFormat="1"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zoomScale="77" zoomScaleNormal="77" workbookViewId="0">
      <selection activeCell="C4" sqref="C4"/>
    </sheetView>
  </sheetViews>
  <sheetFormatPr baseColWidth="10" defaultRowHeight="15.75" x14ac:dyDescent="0.25"/>
  <cols>
    <col min="1" max="1" width="7.7109375" customWidth="1"/>
    <col min="2" max="2" width="12.7109375" customWidth="1"/>
    <col min="3" max="3" width="22.85546875" customWidth="1"/>
    <col min="4" max="4" width="41.5703125" customWidth="1"/>
    <col min="5" max="5" width="59" customWidth="1"/>
    <col min="6" max="6" width="23.7109375" customWidth="1"/>
    <col min="7" max="7" width="18.85546875" style="22" customWidth="1"/>
    <col min="8" max="8" width="14.140625" customWidth="1"/>
  </cols>
  <sheetData>
    <row r="1" spans="1:8" ht="18.75" x14ac:dyDescent="0.3">
      <c r="A1" s="1"/>
      <c r="B1" s="1"/>
      <c r="C1" s="1"/>
      <c r="D1" s="1"/>
      <c r="E1" s="1"/>
      <c r="F1" s="1"/>
      <c r="G1" s="1"/>
      <c r="H1" s="1"/>
    </row>
    <row r="2" spans="1:8" ht="21" x14ac:dyDescent="0.35">
      <c r="A2" s="2" t="s">
        <v>0</v>
      </c>
      <c r="B2" s="2"/>
      <c r="C2" s="2"/>
      <c r="D2" s="2"/>
      <c r="E2" s="2"/>
      <c r="F2" s="2"/>
      <c r="G2" s="2"/>
      <c r="H2" s="2"/>
    </row>
    <row r="3" spans="1:8" ht="18.75" x14ac:dyDescent="0.3">
      <c r="A3" s="3"/>
      <c r="B3" s="3"/>
      <c r="C3" s="3"/>
      <c r="D3" s="13" t="s">
        <v>1</v>
      </c>
      <c r="E3" s="4"/>
      <c r="F3" s="4"/>
      <c r="G3" s="16" t="s">
        <v>11</v>
      </c>
      <c r="H3" s="11"/>
    </row>
    <row r="4" spans="1:8" ht="30.75" customHeight="1" x14ac:dyDescent="0.25">
      <c r="A4" s="3"/>
      <c r="B4" s="3"/>
      <c r="C4" s="5"/>
      <c r="D4" s="3"/>
      <c r="E4" s="15" t="s">
        <v>2</v>
      </c>
      <c r="F4" s="15"/>
      <c r="G4" s="16"/>
      <c r="H4" s="12"/>
    </row>
    <row r="5" spans="1:8" ht="45" x14ac:dyDescent="0.25">
      <c r="A5" s="14" t="s">
        <v>3</v>
      </c>
      <c r="B5" s="8" t="s">
        <v>4</v>
      </c>
      <c r="C5" s="6" t="s">
        <v>5</v>
      </c>
      <c r="D5" s="7" t="s">
        <v>6</v>
      </c>
      <c r="E5" s="7" t="s">
        <v>7</v>
      </c>
      <c r="F5" s="8" t="s">
        <v>8</v>
      </c>
      <c r="G5" s="7" t="s">
        <v>9</v>
      </c>
      <c r="H5" s="8" t="s">
        <v>10</v>
      </c>
    </row>
    <row r="6" spans="1:8" ht="75" x14ac:dyDescent="0.25">
      <c r="A6" s="24">
        <v>1</v>
      </c>
      <c r="B6" s="9">
        <v>43080</v>
      </c>
      <c r="C6" s="23" t="s">
        <v>12</v>
      </c>
      <c r="D6" s="24" t="s">
        <v>31</v>
      </c>
      <c r="E6" s="23" t="s">
        <v>48</v>
      </c>
      <c r="F6" s="26">
        <v>221801</v>
      </c>
      <c r="G6" s="17">
        <v>43080</v>
      </c>
      <c r="H6" s="25">
        <f>+B6+30</f>
        <v>43110</v>
      </c>
    </row>
    <row r="7" spans="1:8" ht="105" x14ac:dyDescent="0.25">
      <c r="A7" s="24">
        <f>+A6+1</f>
        <v>2</v>
      </c>
      <c r="B7" s="9">
        <v>43082</v>
      </c>
      <c r="C7" s="24" t="s">
        <v>13</v>
      </c>
      <c r="D7" s="24" t="s">
        <v>32</v>
      </c>
      <c r="E7" s="23" t="s">
        <v>49</v>
      </c>
      <c r="F7" s="26">
        <v>21291</v>
      </c>
      <c r="G7" s="17">
        <v>201750</v>
      </c>
      <c r="H7" s="25">
        <f t="shared" ref="H7:H25" si="0">+B7+30</f>
        <v>43112</v>
      </c>
    </row>
    <row r="8" spans="1:8" ht="90" x14ac:dyDescent="0.25">
      <c r="A8" s="24">
        <f t="shared" ref="A8:A25" si="1">+A7+1</f>
        <v>3</v>
      </c>
      <c r="B8" s="10">
        <v>42948</v>
      </c>
      <c r="C8" s="24" t="s">
        <v>14</v>
      </c>
      <c r="D8" s="24" t="s">
        <v>33</v>
      </c>
      <c r="E8" s="23" t="s">
        <v>50</v>
      </c>
      <c r="F8" s="26">
        <v>222101</v>
      </c>
      <c r="G8" s="17">
        <v>33900</v>
      </c>
      <c r="H8" s="25">
        <f t="shared" si="0"/>
        <v>42978</v>
      </c>
    </row>
    <row r="9" spans="1:8" ht="75" x14ac:dyDescent="0.25">
      <c r="A9" s="24">
        <f t="shared" si="1"/>
        <v>4</v>
      </c>
      <c r="B9" s="10">
        <v>43095</v>
      </c>
      <c r="C9" s="24" t="s">
        <v>15</v>
      </c>
      <c r="D9" s="24" t="s">
        <v>34</v>
      </c>
      <c r="E9" s="23" t="s">
        <v>51</v>
      </c>
      <c r="F9" s="26">
        <v>221701</v>
      </c>
      <c r="G9" s="17">
        <v>2981.1</v>
      </c>
      <c r="H9" s="25">
        <f t="shared" si="0"/>
        <v>43125</v>
      </c>
    </row>
    <row r="10" spans="1:8" ht="120" x14ac:dyDescent="0.25">
      <c r="A10" s="24">
        <f t="shared" si="1"/>
        <v>5</v>
      </c>
      <c r="B10" s="10">
        <v>43073</v>
      </c>
      <c r="C10" s="24" t="s">
        <v>16</v>
      </c>
      <c r="D10" s="24" t="s">
        <v>35</v>
      </c>
      <c r="E10" s="23" t="s">
        <v>52</v>
      </c>
      <c r="F10" s="26">
        <v>228706</v>
      </c>
      <c r="G10" s="17">
        <v>39900</v>
      </c>
      <c r="H10" s="25">
        <f t="shared" si="0"/>
        <v>43103</v>
      </c>
    </row>
    <row r="11" spans="1:8" ht="120" x14ac:dyDescent="0.25">
      <c r="A11" s="24">
        <f t="shared" si="1"/>
        <v>6</v>
      </c>
      <c r="B11" s="10">
        <v>43076</v>
      </c>
      <c r="C11" s="24" t="s">
        <v>17</v>
      </c>
      <c r="D11" s="24" t="s">
        <v>35</v>
      </c>
      <c r="E11" s="23" t="s">
        <v>53</v>
      </c>
      <c r="F11" s="26">
        <v>228706</v>
      </c>
      <c r="G11" s="17">
        <v>42750</v>
      </c>
      <c r="H11" s="25">
        <f t="shared" si="0"/>
        <v>43106</v>
      </c>
    </row>
    <row r="12" spans="1:8" ht="105" x14ac:dyDescent="0.25">
      <c r="A12" s="24">
        <f t="shared" si="1"/>
        <v>7</v>
      </c>
      <c r="B12" s="9">
        <v>43090</v>
      </c>
      <c r="C12" s="23" t="s">
        <v>18</v>
      </c>
      <c r="D12" s="24" t="s">
        <v>36</v>
      </c>
      <c r="E12" s="23" t="s">
        <v>54</v>
      </c>
      <c r="F12" s="26">
        <v>221201</v>
      </c>
      <c r="G12" s="18">
        <v>917763.54</v>
      </c>
      <c r="H12" s="25">
        <f t="shared" si="0"/>
        <v>43120</v>
      </c>
    </row>
    <row r="13" spans="1:8" ht="90" x14ac:dyDescent="0.25">
      <c r="A13" s="24">
        <f t="shared" si="1"/>
        <v>8</v>
      </c>
      <c r="B13" s="9">
        <v>43073</v>
      </c>
      <c r="C13" s="24" t="s">
        <v>19</v>
      </c>
      <c r="D13" s="24" t="s">
        <v>37</v>
      </c>
      <c r="E13" s="23" t="s">
        <v>55</v>
      </c>
      <c r="F13" s="26">
        <v>22101</v>
      </c>
      <c r="G13" s="17">
        <v>18000</v>
      </c>
      <c r="H13" s="25">
        <f t="shared" si="0"/>
        <v>43103</v>
      </c>
    </row>
    <row r="14" spans="1:8" ht="90" x14ac:dyDescent="0.25">
      <c r="A14" s="24">
        <f t="shared" si="1"/>
        <v>9</v>
      </c>
      <c r="B14" s="10">
        <v>43073</v>
      </c>
      <c r="C14" s="24" t="s">
        <v>20</v>
      </c>
      <c r="D14" s="24" t="s">
        <v>38</v>
      </c>
      <c r="E14" s="23" t="s">
        <v>56</v>
      </c>
      <c r="F14" s="26">
        <v>237101</v>
      </c>
      <c r="G14" s="19">
        <v>1392732.55</v>
      </c>
      <c r="H14" s="25">
        <f t="shared" si="0"/>
        <v>43103</v>
      </c>
    </row>
    <row r="15" spans="1:8" ht="90" x14ac:dyDescent="0.25">
      <c r="A15" s="24">
        <f t="shared" si="1"/>
        <v>10</v>
      </c>
      <c r="B15" s="10">
        <v>43095</v>
      </c>
      <c r="C15" s="23" t="s">
        <v>21</v>
      </c>
      <c r="D15" s="24" t="s">
        <v>39</v>
      </c>
      <c r="E15" s="23" t="s">
        <v>57</v>
      </c>
      <c r="F15" s="26">
        <v>221601</v>
      </c>
      <c r="G15" s="19">
        <v>3046.08</v>
      </c>
      <c r="H15" s="25">
        <f t="shared" si="0"/>
        <v>43125</v>
      </c>
    </row>
    <row r="16" spans="1:8" ht="90" x14ac:dyDescent="0.25">
      <c r="A16" s="24">
        <f t="shared" si="1"/>
        <v>11</v>
      </c>
      <c r="B16" s="10">
        <v>43080</v>
      </c>
      <c r="C16" s="24" t="s">
        <v>22</v>
      </c>
      <c r="D16" s="24" t="s">
        <v>40</v>
      </c>
      <c r="E16" s="23" t="s">
        <v>58</v>
      </c>
      <c r="F16" s="26">
        <v>221601</v>
      </c>
      <c r="G16" s="19">
        <v>883164.86</v>
      </c>
      <c r="H16" s="25">
        <f t="shared" si="0"/>
        <v>43110</v>
      </c>
    </row>
    <row r="17" spans="1:8" ht="75" x14ac:dyDescent="0.25">
      <c r="A17" s="24">
        <f t="shared" si="1"/>
        <v>12</v>
      </c>
      <c r="B17" s="10">
        <v>43073</v>
      </c>
      <c r="C17" s="24" t="s">
        <v>23</v>
      </c>
      <c r="D17" s="24" t="s">
        <v>41</v>
      </c>
      <c r="E17" s="23" t="s">
        <v>59</v>
      </c>
      <c r="F17" s="26">
        <v>222101</v>
      </c>
      <c r="G17" s="19">
        <v>84750</v>
      </c>
      <c r="H17" s="25">
        <f t="shared" si="0"/>
        <v>43103</v>
      </c>
    </row>
    <row r="18" spans="1:8" ht="105" x14ac:dyDescent="0.25">
      <c r="A18" s="24">
        <f t="shared" si="1"/>
        <v>13</v>
      </c>
      <c r="B18" s="9">
        <v>43076</v>
      </c>
      <c r="C18" s="24" t="s">
        <v>24</v>
      </c>
      <c r="D18" s="24" t="s">
        <v>42</v>
      </c>
      <c r="E18" s="23" t="s">
        <v>60</v>
      </c>
      <c r="F18" s="26">
        <v>222101</v>
      </c>
      <c r="G18" s="20">
        <v>29408.25</v>
      </c>
      <c r="H18" s="25">
        <f t="shared" si="0"/>
        <v>43106</v>
      </c>
    </row>
    <row r="19" spans="1:8" ht="105" x14ac:dyDescent="0.25">
      <c r="A19" s="24">
        <f t="shared" si="1"/>
        <v>14</v>
      </c>
      <c r="B19" s="10">
        <v>43073</v>
      </c>
      <c r="C19" s="23" t="s">
        <v>68</v>
      </c>
      <c r="D19" s="24" t="s">
        <v>43</v>
      </c>
      <c r="E19" s="23" t="s">
        <v>61</v>
      </c>
      <c r="F19" s="26">
        <v>226201</v>
      </c>
      <c r="G19" s="17">
        <v>1009955.37</v>
      </c>
      <c r="H19" s="25">
        <f t="shared" si="0"/>
        <v>43103</v>
      </c>
    </row>
    <row r="20" spans="1:8" ht="105" x14ac:dyDescent="0.25">
      <c r="A20" s="24">
        <f t="shared" si="1"/>
        <v>15</v>
      </c>
      <c r="B20" s="10">
        <v>43076</v>
      </c>
      <c r="C20" s="24" t="s">
        <v>25</v>
      </c>
      <c r="D20" s="24" t="s">
        <v>43</v>
      </c>
      <c r="E20" s="23" t="s">
        <v>62</v>
      </c>
      <c r="F20" s="26">
        <v>226201</v>
      </c>
      <c r="G20" s="17">
        <v>150546.76999999999</v>
      </c>
      <c r="H20" s="25">
        <f t="shared" si="0"/>
        <v>43106</v>
      </c>
    </row>
    <row r="21" spans="1:8" ht="135" x14ac:dyDescent="0.25">
      <c r="A21" s="24">
        <f t="shared" si="1"/>
        <v>16</v>
      </c>
      <c r="B21" s="10">
        <v>43095</v>
      </c>
      <c r="C21" s="24" t="s">
        <v>26</v>
      </c>
      <c r="D21" s="24" t="s">
        <v>44</v>
      </c>
      <c r="E21" s="23" t="s">
        <v>63</v>
      </c>
      <c r="F21" s="26">
        <v>222101</v>
      </c>
      <c r="G21" s="19">
        <v>282500</v>
      </c>
      <c r="H21" s="25">
        <f t="shared" si="0"/>
        <v>43125</v>
      </c>
    </row>
    <row r="22" spans="1:8" ht="135" x14ac:dyDescent="0.25">
      <c r="A22" s="24">
        <f t="shared" si="1"/>
        <v>17</v>
      </c>
      <c r="B22" s="10">
        <v>43095</v>
      </c>
      <c r="C22" s="24" t="s">
        <v>27</v>
      </c>
      <c r="D22" s="24" t="s">
        <v>44</v>
      </c>
      <c r="E22" s="23" t="s">
        <v>64</v>
      </c>
      <c r="F22" s="26">
        <v>222101</v>
      </c>
      <c r="G22" s="19">
        <v>282500</v>
      </c>
      <c r="H22" s="25">
        <f t="shared" si="0"/>
        <v>43125</v>
      </c>
    </row>
    <row r="23" spans="1:8" ht="105" x14ac:dyDescent="0.25">
      <c r="A23" s="24">
        <f t="shared" si="1"/>
        <v>18</v>
      </c>
      <c r="B23" s="10">
        <v>43095</v>
      </c>
      <c r="C23" s="23" t="s">
        <v>28</v>
      </c>
      <c r="D23" s="24" t="s">
        <v>45</v>
      </c>
      <c r="E23" s="23" t="s">
        <v>65</v>
      </c>
      <c r="F23" s="26">
        <v>221301</v>
      </c>
      <c r="G23" s="21">
        <v>22568.37</v>
      </c>
      <c r="H23" s="25">
        <f t="shared" si="0"/>
        <v>43125</v>
      </c>
    </row>
    <row r="24" spans="1:8" ht="90" x14ac:dyDescent="0.25">
      <c r="A24" s="24">
        <f t="shared" si="1"/>
        <v>19</v>
      </c>
      <c r="B24" s="9">
        <v>43084</v>
      </c>
      <c r="C24" s="23" t="s">
        <v>29</v>
      </c>
      <c r="D24" s="24" t="s">
        <v>46</v>
      </c>
      <c r="E24" s="23" t="s">
        <v>66</v>
      </c>
      <c r="F24" s="26">
        <v>221506</v>
      </c>
      <c r="G24" s="17">
        <v>145991</v>
      </c>
      <c r="H24" s="25">
        <f t="shared" si="0"/>
        <v>43114</v>
      </c>
    </row>
    <row r="25" spans="1:8" ht="105" x14ac:dyDescent="0.25">
      <c r="A25" s="24">
        <f t="shared" si="1"/>
        <v>20</v>
      </c>
      <c r="B25" s="9">
        <v>43076</v>
      </c>
      <c r="C25" s="24" t="s">
        <v>30</v>
      </c>
      <c r="D25" s="24" t="s">
        <v>47</v>
      </c>
      <c r="E25" s="23" t="s">
        <v>67</v>
      </c>
      <c r="F25" s="26">
        <v>231101</v>
      </c>
      <c r="G25" s="17">
        <v>29816.25</v>
      </c>
      <c r="H25" s="25">
        <f t="shared" si="0"/>
        <v>43106</v>
      </c>
    </row>
    <row r="26" spans="1:8" ht="21" x14ac:dyDescent="0.35">
      <c r="B26" s="27"/>
      <c r="C26" s="27"/>
      <c r="D26" s="27"/>
      <c r="E26" s="27"/>
      <c r="F26" s="27" t="s">
        <v>69</v>
      </c>
      <c r="G26" s="28">
        <f>SUM(G6:G25)</f>
        <v>5617104.1399999997</v>
      </c>
      <c r="H26" s="27"/>
    </row>
  </sheetData>
  <mergeCells count="3">
    <mergeCell ref="E4:F4"/>
    <mergeCell ref="A1:H1"/>
    <mergeCell ref="A2:H2"/>
  </mergeCells>
  <pageMargins left="0.7" right="0.7" top="0.75" bottom="0.75" header="0.3" footer="0.3"/>
  <pageSetup paperSize="5" scale="75"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2018-01-05T19:47:54Z</cp:lastPrinted>
  <dcterms:created xsi:type="dcterms:W3CDTF">2018-01-05T19:13:52Z</dcterms:created>
  <dcterms:modified xsi:type="dcterms:W3CDTF">2018-01-05T19:50:27Z</dcterms:modified>
</cp:coreProperties>
</file>