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archivos\compras-y-contrataciones\estado-de-cuentas-de-suplidores\"/>
    </mc:Choice>
  </mc:AlternateContent>
  <bookViews>
    <workbookView xWindow="0" yWindow="0" windowWidth="20490" windowHeight="7455" tabRatio="867"/>
  </bookViews>
  <sheets>
    <sheet name="FEBRERO 2018" sheetId="44" r:id="rId1"/>
  </sheets>
  <calcPr calcId="152511"/>
</workbook>
</file>

<file path=xl/calcChain.xml><?xml version="1.0" encoding="utf-8"?>
<calcChain xmlns="http://schemas.openxmlformats.org/spreadsheetml/2006/main">
  <c r="G22" i="44" l="1"/>
  <c r="H10" i="44"/>
  <c r="H11" i="44"/>
  <c r="H12" i="44"/>
  <c r="H13" i="44"/>
  <c r="H14" i="44"/>
  <c r="H15" i="44"/>
  <c r="H16" i="44"/>
  <c r="H17" i="44"/>
  <c r="H18" i="44"/>
  <c r="H19" i="44"/>
  <c r="H20" i="44"/>
  <c r="H21" i="44"/>
  <c r="H9" i="44"/>
  <c r="A10" i="44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</calcChain>
</file>

<file path=xl/sharedStrings.xml><?xml version="1.0" encoding="utf-8"?>
<sst xmlns="http://schemas.openxmlformats.org/spreadsheetml/2006/main" count="55" uniqueCount="55">
  <si>
    <t xml:space="preserve">INSTITUCION: LOTERIA NACIONAL </t>
  </si>
  <si>
    <t>PROVEEDOR</t>
  </si>
  <si>
    <t xml:space="preserve">MONTO </t>
  </si>
  <si>
    <t>A010010011500000073</t>
  </si>
  <si>
    <t>NO.</t>
  </si>
  <si>
    <t xml:space="preserve"> </t>
  </si>
  <si>
    <t>CONCEPTO</t>
  </si>
  <si>
    <t>TOTAL</t>
  </si>
  <si>
    <t>EDENORTE DOMINICANA, S.A</t>
  </si>
  <si>
    <t>INSTITUTO GLOBAL DE ALTOS E. EN CIENCIAS SOC.</t>
  </si>
  <si>
    <t>EDESUR DOMINICANA S. A.</t>
  </si>
  <si>
    <t>CORPORACION DOMINICANA DE RADIO Y TV, SRL</t>
  </si>
  <si>
    <t>COMPAÑIA DOMINICANA DE TELEFONOS S,A.</t>
  </si>
  <si>
    <t>JL CONSULTORES SRL</t>
  </si>
  <si>
    <t>CAASD</t>
  </si>
  <si>
    <t>RAUMER EVENTOS, SRL</t>
  </si>
  <si>
    <t>DA/1851/2017, NCFA0100100115000000169, SERV. DE 158 ALMUERZOS, LOS CUALES FUERON DESPACHADOS A LA INSTITUCION, DEL 18 AL 24 DE NOV/2017, SEGUN DOC. ANEXO. CTAS 231101 ALIMENTOS Y BEBIDAS PARA PERSONAS Y 228801 IMP. RD$1,185.00 DEO 5% LEY 253-12</t>
  </si>
  <si>
    <t>GRUPO DRIMAX SRL</t>
  </si>
  <si>
    <t>DA/0032/2018, NCF P010010011500000091, PAGO PUBLICIDAD TELEVISIVA EN LOS PROGRAMAS LO QUE OTROS CALLAN, HILANDO FINO SIN CORTAPISA, Y LOS PERIODICOS HILANDO FINO, DAJABONDIGITAL.COM Y SINCORTAPISA.COM CORRESP. AL MES DE NOV. 2017; CUOTA 2/3. O/INSERCION NO. 871, SEGUN DOC. ANEXO. CTAS 222101 Y 228801 IMP. RD$3,601.70 DEL 5% LEY 253-12.</t>
  </si>
  <si>
    <t>P010010011500000091</t>
  </si>
  <si>
    <t>LUCILLE M. GERALDINO FELICIANO</t>
  </si>
  <si>
    <t>DA/0044/2018, NCF A010010011500000050, PAGO PUBLICIDAD EN LAS REDES SOCIALES(TWITTER, YOUTUBE, FANSPAGE Y EN LA WEB), EN EL PERIODO CORRESP. AL MES DE DIC/2017, CUOTA 12/12. SEGUN DOC. ANEXO. CTAS 222101 Y 228801 IMP. RD$1,271.19 DEL 5% LEY 253-12. RET. DEL 100% ITBIS RD$4,576.27</t>
  </si>
  <si>
    <t>A010010011500000050</t>
  </si>
  <si>
    <t>DA/1901/2017, NCF A010010011500002736, PAGO PUBLICIDAD DE LA INST. TRANSMITIDA EN LOS PROGRAMAS "EL INFORME CON ALICIA ORTEGA" Y "EL DESPERTADOR", POR EL CANAL 9 DE COLOR VISION, EN EL PERIODO DEL 09 DE NOV. AL 08 DE DIC./2017. CUOTA 4/12., SEGUN DOC. ANEXO. CTAS . 222101 Y 228801 IMP. RD$16,575.00 DEL 5% LEY 253-12.</t>
  </si>
  <si>
    <t>A010010011500002736</t>
  </si>
  <si>
    <t>DA/1618/2017, NCF A010010011500001101, PAGO PUBLICIDAD TELEVISIVA DE LA INST. EN EL PROG. "TELE NOCHE", TRANSMITIDO EN VIVO DE LUNES A VIERNES, A LAS 10:00 A TRAVES DE TELERADIO AMERICA, , CANAL ES 12 Y 45, CORRESP. AL PERIODO DEL 10 DE AGOSTO AL 10 DE SEPT./2017, CUOTA 3/12, SEGUN DOC. ANEXO. CTAS 222101 Y 228801 IMP. RD$ 3,750.00 DEL 5% LEY 253-12</t>
  </si>
  <si>
    <t>A010010011500001101</t>
  </si>
  <si>
    <t>EDICIONES CABRER SRL</t>
  </si>
  <si>
    <t>DA/1810/2017, NCF A010010011500000073, US$ 1,699.20,  PRIMER PAGO BIMESTRAL, DEL TOTAL DEL MONTO CONTRATADO, EL CUAL ES DE US$8,640.00, IMPUESTOS INCLUIDOS, POR PUBLICIDAD INST. EN LA EDICION DEL MES DE OCTUBRE/17, DE UNA PAG. FULL COLOR EN LA REVISTA BOHIO . CUOTA 1/6, SEGUN DOC. ANEXO. CTAS. 222101P Y PROP. Y 228801 IMP. RD$3,456.74 DEL 5% LEY 253-12</t>
  </si>
  <si>
    <t>DA/1505/2017, NCF/A010010011500000636, EQUIVALENTE A US$10,000.00 A UNA TASA DE RD$47.20, POR CONCEPTO DE PAGO POR REALIZACION DE MASTER EN ALTA DIRECCION PÚBLICA A FAVOR DE LUIS ELIGIO MONTAS MELO  CED. NO.002-0112247-0, CTA:2412 01 AYUDAS Y DON. PROG. A HOG. Y PERS., SEGUN DOC. ANEXO</t>
  </si>
  <si>
    <t>A010010011500000636</t>
  </si>
  <si>
    <t>DA-0224, A02001001150015677, 50678, 50676 Y 50758 POR CONCEPTO DE PAGO DE CONSUMO DE AGUA POTABLE EN LOS SIGUIENTES DETALLES: INSTITUCION UBICADO EN LA AV. INDEP. 952, CENTRO DE LOS HEROES CODIGO DE SIST. NO.441541, 513202, 27092 CORRESP. A FEBRERO 2018. SISTEMA TECNICO 27 DE FEBRERO SEC. RENACIMIENTO CODIGO DE SIST. NO.39683,CORRES. A FEBRERO 2018, CTA. 2217 01 AGUA POTABLE CTA. 2288 01, IMP. LEY 253-2 RD$875.60 5% SEGUN DOC. ANEXO.</t>
  </si>
  <si>
    <t xml:space="preserve">A02001001150015677, 50678, 50676 Y 50758 </t>
  </si>
  <si>
    <t>DA/0222/2018, NCF A010010011500759515, PAGO CONSUMO DE ENERGIA ELECTRICA DE LA INST., UBIC. EN LA AVDA. INDEP. , CON EL NIC. 6009087, PERIODO DE FACT. DEL 02/01 AL 02/02/2018, CORRESP. A 31 DIAS. SEGUN DOC. ANEXO. CTAS . 221601 E. ELECTRICA Y 228801 IMP. RD$45,779.46 DEL 5% LEY 253-12.</t>
  </si>
  <si>
    <t>A010010011500759515</t>
  </si>
  <si>
    <t>DA/0220/2018, NCF A010010011500661930 Y 1929, PAGO CONSUMO E. ELECTRICA DE BARACOA, AV. IMBERT. 54, AGENCIA DE SGO, CONTRATO NOS. 8251016 Y 8250093, CORRESP. AL PERIODO AL PERIODO DE FACT. DEL 01/01 AL 01/02/2018, SEGUN DOC. ANEXO. CTAS 221601 E. ELECTRICA Y 228801 IMP. RD$ 124.17 DEL 5% LEY 253-12.</t>
  </si>
  <si>
    <t>A010010011500661930 Y 1929</t>
  </si>
  <si>
    <t>SUPLIDORA MJD SRL</t>
  </si>
  <si>
    <t>DA/1687/2017, NCF A010010011500000505, PAGO PUBLICIDAD DE LA INST., EN EL PROGRAMA BUENAS NOCHES STO. DGO., QUE SE TRANSMITE POR CINEVISION, CANAL 19, LOS DGOS., EN HORARIO DE 8:00 A 9:00 P.M, CORRESP. AL PERIODO DEL 02 DE JULIO AL 02 DE AGOSTO/17. CUOTA 3/12, SEGUN DOC. ANEXO. CTAS. 222101 Y 228801 IMP. RD$7,500.00 DEL 5% LEY 253-12.</t>
  </si>
  <si>
    <t xml:space="preserve"> A010010011500000505</t>
  </si>
  <si>
    <t>ANTONIO  CHAHIN M, SA</t>
  </si>
  <si>
    <t>DA/1898/2017, NCF/A020080011500001632, POR CONCEPTO DE COMPRA DE UNIFORMES PANTALONES, CAMISAS CHACABANAS Y CORREAS PARA SER UTLIZADOS EN LOS LOCUTORES DEL SALON DE SORTEOS DE ESTA INST., OC NO.5077-2, REQ. NO.21310, CTA:2323 01 PRENDAS DE VESTIR, 2299 01 PRODUCT. Y UTILES VARIOS N.I.P, CTA:2288 01 IMP. RD$2,096.00 LEY 253-12 5%, SUJETO A PREST., FACT., SEGUN DOC. ANEXO, SUST. CK.53329 NULO</t>
  </si>
  <si>
    <t>A020080011500001632</t>
  </si>
  <si>
    <t>DA/0252-2018,NCF/A020010011500315435/A010010011501962181 Y A020010011500315441,SERVICIOS LINEAS DIRECTAS,CENTRAL TELEFONICA,BANDAS ANCHAS PERTENECIENTES A LA INST.,CORRESP.ENERO 2018,SEGUN DOC. ANEXO/CTAS-221201SERV. T. LARGA D./221301 TEL. LOCAL/221501 SERV. INTERNET Y TV POR C./228801 IMP DEL 5% LEY 253-12 $43,932.60</t>
  </si>
  <si>
    <t>A020010011500315435/A010010011501962181 Y A020010011500315441</t>
  </si>
  <si>
    <t>AL 28 DE FEBRERO- 2018</t>
  </si>
  <si>
    <t xml:space="preserve">RELACION DE CUENTAS POR PAGAR </t>
  </si>
  <si>
    <t xml:space="preserve">FECHA </t>
  </si>
  <si>
    <t>COMPROBANTE</t>
  </si>
  <si>
    <t>CODIFICACION OBJETAL</t>
  </si>
  <si>
    <t>FECHA LIMITE DE PAGO</t>
  </si>
  <si>
    <t>2288 01</t>
  </si>
  <si>
    <t>2217 01</t>
  </si>
  <si>
    <t>2412 01</t>
  </si>
  <si>
    <t>A010010011500000169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</si>
</sst>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u val="double"/>
      <sz val="16"/>
      <color theme="1"/>
      <name val="Calibri"/>
      <family val="2"/>
      <scheme val="minor"/>
    </font>
    <font>
      <b/>
      <u val="doubleAccounting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wrapText="1"/>
    </xf>
    <xf numFmtId="0" fontId="0" fillId="0" borderId="0" xfId="0" applyFont="1" applyFill="1"/>
    <xf numFmtId="0" fontId="9" fillId="0" borderId="0" xfId="0" applyFont="1" applyFill="1" applyAlignment="1"/>
    <xf numFmtId="0" fontId="10" fillId="0" borderId="0" xfId="0" applyFont="1" applyFill="1" applyBorder="1"/>
    <xf numFmtId="0" fontId="4" fillId="0" borderId="0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/>
    <xf numFmtId="171" fontId="15" fillId="0" borderId="0" xfId="1" applyFont="1" applyFill="1"/>
    <xf numFmtId="171" fontId="15" fillId="0" borderId="0" xfId="1" applyFont="1" applyFill="1" applyAlignment="1">
      <alignment horizontal="right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8" fillId="0" borderId="0" xfId="0" applyFont="1" applyFill="1" applyAlignment="1">
      <alignment horizontal="center" wrapText="1"/>
    </xf>
    <xf numFmtId="0" fontId="16" fillId="0" borderId="0" xfId="0" applyFont="1" applyFill="1"/>
    <xf numFmtId="0" fontId="3" fillId="0" borderId="0" xfId="0" applyFont="1" applyFill="1" applyAlignment="1"/>
    <xf numFmtId="0" fontId="17" fillId="0" borderId="1" xfId="0" applyFont="1" applyFill="1" applyBorder="1" applyAlignment="1">
      <alignment horizontal="center" vertical="center"/>
    </xf>
    <xf numFmtId="171" fontId="5" fillId="0" borderId="1" xfId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171" fontId="18" fillId="0" borderId="1" xfId="1" applyFont="1" applyFill="1" applyBorder="1" applyAlignment="1">
      <alignment horizontal="right"/>
    </xf>
    <xf numFmtId="171" fontId="5" fillId="0" borderId="1" xfId="1" applyFont="1" applyFill="1" applyBorder="1"/>
    <xf numFmtId="0" fontId="3" fillId="0" borderId="0" xfId="0" applyFont="1" applyFill="1" applyAlignment="1">
      <alignment horizontal="center"/>
    </xf>
    <xf numFmtId="0" fontId="19" fillId="0" borderId="0" xfId="0" applyFont="1" applyFill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10" fillId="0" borderId="0" xfId="0" applyFont="1"/>
    <xf numFmtId="0" fontId="20" fillId="0" borderId="0" xfId="0" applyFont="1"/>
    <xf numFmtId="0" fontId="0" fillId="0" borderId="2" xfId="0" applyBorder="1" applyAlignment="1">
      <alignment horizontal="center"/>
    </xf>
    <xf numFmtId="171" fontId="5" fillId="0" borderId="2" xfId="1" applyFont="1" applyFill="1" applyBorder="1" applyAlignment="1">
      <alignment horizontal="right"/>
    </xf>
    <xf numFmtId="171" fontId="21" fillId="0" borderId="3" xfId="0" applyNumberFormat="1" applyFont="1" applyBorder="1"/>
    <xf numFmtId="0" fontId="22" fillId="0" borderId="4" xfId="0" applyFont="1" applyBorder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zoomScale="82" zoomScaleNormal="82" workbookViewId="0">
      <selection activeCell="C21" sqref="C21"/>
    </sheetView>
  </sheetViews>
  <sheetFormatPr baseColWidth="10" defaultRowHeight="15" x14ac:dyDescent="0.25"/>
  <cols>
    <col min="1" max="1" width="6.42578125" customWidth="1"/>
    <col min="2" max="2" width="9.85546875" customWidth="1"/>
    <col min="3" max="3" width="22.140625" customWidth="1"/>
    <col min="4" max="4" width="34.85546875" customWidth="1"/>
    <col min="5" max="5" width="84.28515625" customWidth="1"/>
    <col min="6" max="6" width="11.140625" bestFit="1" customWidth="1"/>
    <col min="7" max="7" width="19.85546875" bestFit="1" customWidth="1"/>
    <col min="8" max="8" width="10.7109375" bestFit="1" customWidth="1"/>
  </cols>
  <sheetData>
    <row r="1" spans="1:9" ht="21" x14ac:dyDescent="0.35">
      <c r="A1" s="31"/>
      <c r="B1" s="4"/>
      <c r="C1" s="5"/>
      <c r="D1" s="21"/>
      <c r="E1" s="19"/>
      <c r="F1" s="3"/>
      <c r="G1" s="6"/>
      <c r="H1" s="22"/>
      <c r="I1" s="8"/>
    </row>
    <row r="2" spans="1:9" ht="18.75" x14ac:dyDescent="0.3">
      <c r="A2" s="31"/>
      <c r="B2" s="42"/>
      <c r="C2" s="42"/>
      <c r="D2" s="42"/>
      <c r="E2" s="42"/>
      <c r="F2" s="42"/>
      <c r="G2" s="43"/>
      <c r="H2" s="42"/>
      <c r="I2" s="42"/>
    </row>
    <row r="3" spans="1:9" ht="23.25" x14ac:dyDescent="0.35">
      <c r="A3" s="31"/>
      <c r="B3" s="44" t="s">
        <v>46</v>
      </c>
      <c r="C3" s="45"/>
      <c r="D3" s="45"/>
      <c r="E3" s="45"/>
      <c r="F3" s="45"/>
      <c r="G3" s="45"/>
      <c r="H3" s="45"/>
      <c r="I3" s="45"/>
    </row>
    <row r="4" spans="1:9" ht="18.75" x14ac:dyDescent="0.3">
      <c r="A4" s="31"/>
      <c r="B4" s="42"/>
      <c r="C4" s="42"/>
      <c r="D4" s="42"/>
      <c r="E4" s="42"/>
      <c r="F4" s="42"/>
      <c r="G4" s="43"/>
      <c r="H4" s="42"/>
      <c r="I4" s="42"/>
    </row>
    <row r="5" spans="1:9" ht="18.75" x14ac:dyDescent="0.3">
      <c r="A5" s="31"/>
      <c r="B5" s="4"/>
      <c r="C5" s="23" t="s">
        <v>5</v>
      </c>
      <c r="D5" s="2"/>
      <c r="E5" s="20" t="s">
        <v>45</v>
      </c>
      <c r="F5" s="17"/>
      <c r="G5" s="24"/>
      <c r="H5" s="1"/>
      <c r="I5" s="9"/>
    </row>
    <row r="6" spans="1:9" ht="23.25" x14ac:dyDescent="0.35">
      <c r="A6" s="31"/>
      <c r="B6" s="7"/>
      <c r="C6" s="5"/>
      <c r="D6" s="32" t="s">
        <v>0</v>
      </c>
      <c r="E6" s="20"/>
      <c r="F6" s="18"/>
      <c r="G6" s="25"/>
      <c r="H6" s="1"/>
      <c r="I6" s="9"/>
    </row>
    <row r="7" spans="1:9" ht="18.75" x14ac:dyDescent="0.3">
      <c r="A7" s="31"/>
      <c r="B7" s="7"/>
      <c r="C7" s="5"/>
      <c r="D7" s="2"/>
      <c r="E7" s="20"/>
      <c r="F7" s="18"/>
      <c r="G7" s="25"/>
      <c r="H7" s="1"/>
      <c r="I7" s="9"/>
    </row>
    <row r="8" spans="1:9" ht="45" x14ac:dyDescent="0.3">
      <c r="A8" s="26" t="s">
        <v>4</v>
      </c>
      <c r="B8" s="12" t="s">
        <v>47</v>
      </c>
      <c r="C8" s="10" t="s">
        <v>48</v>
      </c>
      <c r="D8" s="11" t="s">
        <v>1</v>
      </c>
      <c r="E8" s="11" t="s">
        <v>6</v>
      </c>
      <c r="F8" s="12" t="s">
        <v>49</v>
      </c>
      <c r="G8" s="11" t="s">
        <v>2</v>
      </c>
      <c r="H8" s="12" t="s">
        <v>50</v>
      </c>
      <c r="I8" s="9"/>
    </row>
    <row r="9" spans="1:9" ht="75.75" x14ac:dyDescent="0.3">
      <c r="A9">
        <v>1</v>
      </c>
      <c r="B9" s="15">
        <v>43151</v>
      </c>
      <c r="C9" s="33" t="s">
        <v>42</v>
      </c>
      <c r="D9" s="33" t="s">
        <v>40</v>
      </c>
      <c r="E9" s="33" t="s">
        <v>41</v>
      </c>
      <c r="F9" s="34" t="s">
        <v>51</v>
      </c>
      <c r="G9" s="29">
        <v>47369.599999999999</v>
      </c>
      <c r="H9" s="35">
        <f>+B9+30</f>
        <v>43181</v>
      </c>
    </row>
    <row r="10" spans="1:9" ht="90.75" x14ac:dyDescent="0.3">
      <c r="A10">
        <f>+A9+1</f>
        <v>2</v>
      </c>
      <c r="B10" s="13">
        <v>43150</v>
      </c>
      <c r="C10" s="33" t="s">
        <v>32</v>
      </c>
      <c r="D10" s="33" t="s">
        <v>14</v>
      </c>
      <c r="E10" s="33" t="s">
        <v>31</v>
      </c>
      <c r="F10" s="34" t="s">
        <v>52</v>
      </c>
      <c r="G10" s="27">
        <v>16636.400000000001</v>
      </c>
      <c r="H10" s="35">
        <f t="shared" ref="H10:H21" si="0">+B10+30</f>
        <v>43180</v>
      </c>
    </row>
    <row r="11" spans="1:9" ht="60.75" x14ac:dyDescent="0.3">
      <c r="A11">
        <f t="shared" ref="A11:A21" si="1">+A10+1</f>
        <v>3</v>
      </c>
      <c r="B11" s="13">
        <v>43144</v>
      </c>
      <c r="C11" s="33" t="s">
        <v>24</v>
      </c>
      <c r="D11" s="33" t="s">
        <v>11</v>
      </c>
      <c r="E11" s="33" t="s">
        <v>23</v>
      </c>
      <c r="F11" s="34">
        <v>222101</v>
      </c>
      <c r="G11" s="28">
        <v>374595</v>
      </c>
      <c r="H11" s="35">
        <f t="shared" si="0"/>
        <v>43174</v>
      </c>
    </row>
    <row r="12" spans="1:9" ht="75.75" x14ac:dyDescent="0.3">
      <c r="A12">
        <f t="shared" si="1"/>
        <v>4</v>
      </c>
      <c r="B12" s="13">
        <v>43157</v>
      </c>
      <c r="C12" s="33" t="s">
        <v>44</v>
      </c>
      <c r="D12" s="33" t="s">
        <v>12</v>
      </c>
      <c r="E12" s="33" t="s">
        <v>43</v>
      </c>
      <c r="F12" s="34">
        <v>221201</v>
      </c>
      <c r="G12" s="28">
        <v>1054180.8799999999</v>
      </c>
      <c r="H12" s="35">
        <f t="shared" si="0"/>
        <v>43187</v>
      </c>
    </row>
    <row r="13" spans="1:9" ht="60.75" x14ac:dyDescent="0.3">
      <c r="A13">
        <f t="shared" si="1"/>
        <v>5</v>
      </c>
      <c r="B13" s="16">
        <v>43150</v>
      </c>
      <c r="C13" s="33" t="s">
        <v>36</v>
      </c>
      <c r="D13" s="33" t="s">
        <v>8</v>
      </c>
      <c r="E13" s="33" t="s">
        <v>35</v>
      </c>
      <c r="F13" s="34">
        <v>221601</v>
      </c>
      <c r="G13" s="30">
        <v>2359.19</v>
      </c>
      <c r="H13" s="35">
        <f t="shared" si="0"/>
        <v>43180</v>
      </c>
    </row>
    <row r="14" spans="1:9" ht="75.75" x14ac:dyDescent="0.3">
      <c r="A14">
        <f t="shared" si="1"/>
        <v>6</v>
      </c>
      <c r="B14" s="16">
        <v>43145</v>
      </c>
      <c r="C14" s="33" t="s">
        <v>3</v>
      </c>
      <c r="D14" s="33" t="s">
        <v>27</v>
      </c>
      <c r="E14" s="33" t="s">
        <v>28</v>
      </c>
      <c r="F14" s="34">
        <v>222101</v>
      </c>
      <c r="G14" s="30">
        <v>78122.36</v>
      </c>
      <c r="H14" s="35">
        <f t="shared" si="0"/>
        <v>43175</v>
      </c>
    </row>
    <row r="15" spans="1:9" ht="60.75" x14ac:dyDescent="0.3">
      <c r="A15">
        <f t="shared" si="1"/>
        <v>7</v>
      </c>
      <c r="B15" s="16">
        <v>43150</v>
      </c>
      <c r="C15" s="33" t="s">
        <v>34</v>
      </c>
      <c r="D15" s="33" t="s">
        <v>10</v>
      </c>
      <c r="E15" s="33" t="s">
        <v>33</v>
      </c>
      <c r="F15" s="34">
        <v>221601</v>
      </c>
      <c r="G15" s="30">
        <v>869809.76</v>
      </c>
      <c r="H15" s="35">
        <f t="shared" si="0"/>
        <v>43180</v>
      </c>
    </row>
    <row r="16" spans="1:9" ht="75.75" x14ac:dyDescent="0.3">
      <c r="A16">
        <f t="shared" si="1"/>
        <v>8</v>
      </c>
      <c r="B16" s="14">
        <v>43133</v>
      </c>
      <c r="C16" s="33" t="s">
        <v>19</v>
      </c>
      <c r="D16" s="33" t="s">
        <v>17</v>
      </c>
      <c r="E16" s="33" t="s">
        <v>18</v>
      </c>
      <c r="F16" s="34">
        <v>222101</v>
      </c>
      <c r="G16" s="27">
        <v>81398.3</v>
      </c>
      <c r="H16" s="35">
        <f t="shared" si="0"/>
        <v>43163</v>
      </c>
    </row>
    <row r="17" spans="1:8" ht="60.75" x14ac:dyDescent="0.3">
      <c r="A17">
        <f t="shared" si="1"/>
        <v>9</v>
      </c>
      <c r="B17" s="16">
        <v>43147</v>
      </c>
      <c r="C17" s="33" t="s">
        <v>30</v>
      </c>
      <c r="D17" s="33" t="s">
        <v>9</v>
      </c>
      <c r="E17" s="33" t="s">
        <v>29</v>
      </c>
      <c r="F17" s="34" t="s">
        <v>53</v>
      </c>
      <c r="G17" s="27">
        <v>475400</v>
      </c>
      <c r="H17" s="35">
        <f t="shared" si="0"/>
        <v>43177</v>
      </c>
    </row>
    <row r="18" spans="1:8" ht="75.75" x14ac:dyDescent="0.3">
      <c r="A18">
        <f t="shared" si="1"/>
        <v>10</v>
      </c>
      <c r="B18" s="16">
        <v>43144</v>
      </c>
      <c r="C18" s="33" t="s">
        <v>26</v>
      </c>
      <c r="D18" s="33" t="s">
        <v>13</v>
      </c>
      <c r="E18" s="33" t="s">
        <v>25</v>
      </c>
      <c r="F18" s="34">
        <v>222101</v>
      </c>
      <c r="G18" s="30">
        <v>84750</v>
      </c>
      <c r="H18" s="35">
        <f t="shared" si="0"/>
        <v>43174</v>
      </c>
    </row>
    <row r="19" spans="1:8" ht="60.75" x14ac:dyDescent="0.3">
      <c r="A19">
        <f t="shared" si="1"/>
        <v>11</v>
      </c>
      <c r="B19" s="13">
        <v>43144</v>
      </c>
      <c r="C19" s="33" t="s">
        <v>22</v>
      </c>
      <c r="D19" s="33" t="s">
        <v>20</v>
      </c>
      <c r="E19" s="33" t="s">
        <v>21</v>
      </c>
      <c r="F19" s="34">
        <v>222101</v>
      </c>
      <c r="G19" s="27">
        <v>24152.54</v>
      </c>
      <c r="H19" s="35">
        <f t="shared" si="0"/>
        <v>43174</v>
      </c>
    </row>
    <row r="20" spans="1:8" ht="45.75" x14ac:dyDescent="0.3">
      <c r="A20">
        <f t="shared" si="1"/>
        <v>12</v>
      </c>
      <c r="B20" s="14">
        <v>43132</v>
      </c>
      <c r="C20" s="33" t="s">
        <v>54</v>
      </c>
      <c r="D20" s="33" t="s">
        <v>15</v>
      </c>
      <c r="E20" s="33" t="s">
        <v>16</v>
      </c>
      <c r="F20" s="34">
        <v>231101</v>
      </c>
      <c r="G20" s="28">
        <v>26781</v>
      </c>
      <c r="H20" s="35">
        <f t="shared" si="0"/>
        <v>43162</v>
      </c>
    </row>
    <row r="21" spans="1:8" ht="61.5" thickBot="1" x14ac:dyDescent="0.35">
      <c r="A21">
        <f t="shared" si="1"/>
        <v>13</v>
      </c>
      <c r="B21" s="13">
        <v>43151</v>
      </c>
      <c r="C21" s="33" t="s">
        <v>39</v>
      </c>
      <c r="D21" s="33" t="s">
        <v>37</v>
      </c>
      <c r="E21" s="33" t="s">
        <v>38</v>
      </c>
      <c r="F21" s="38">
        <v>222101</v>
      </c>
      <c r="G21" s="39">
        <v>169500</v>
      </c>
      <c r="H21" s="35">
        <f t="shared" si="0"/>
        <v>43181</v>
      </c>
    </row>
    <row r="22" spans="1:8" s="36" customFormat="1" ht="33" customHeight="1" thickBot="1" x14ac:dyDescent="0.55000000000000004">
      <c r="E22" s="37"/>
      <c r="F22" s="41" t="s">
        <v>7</v>
      </c>
      <c r="G22" s="40">
        <f>SUM(G9:G21)</f>
        <v>3305055.03</v>
      </c>
    </row>
  </sheetData>
  <mergeCells count="3">
    <mergeCell ref="B2:I2"/>
    <mergeCell ref="B3:I3"/>
    <mergeCell ref="B4:I4"/>
  </mergeCells>
  <conditionalFormatting sqref="C2">
    <cfRule type="duplicateValues" dxfId="6" priority="6" stopIfTrue="1"/>
  </conditionalFormatting>
  <conditionalFormatting sqref="C3">
    <cfRule type="duplicateValues" dxfId="5" priority="5" stopIfTrue="1"/>
  </conditionalFormatting>
  <conditionalFormatting sqref="C4">
    <cfRule type="duplicateValues" dxfId="4" priority="4" stopIfTrue="1"/>
  </conditionalFormatting>
  <conditionalFormatting sqref="B1:B8">
    <cfRule type="duplicateValues" dxfId="3" priority="3" stopIfTrue="1"/>
  </conditionalFormatting>
  <conditionalFormatting sqref="B1:B8">
    <cfRule type="duplicateValues" dxfId="2" priority="1" stopIfTrue="1"/>
    <cfRule type="duplicateValues" dxfId="1" priority="2" stopIfTrue="1"/>
  </conditionalFormatting>
  <conditionalFormatting sqref="B1:B8">
    <cfRule type="duplicateValues" dxfId="0" priority="7" stopIfTrue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2018-02-12T16:57:30Z</cp:lastPrinted>
  <dcterms:created xsi:type="dcterms:W3CDTF">2013-07-09T17:31:14Z</dcterms:created>
  <dcterms:modified xsi:type="dcterms:W3CDTF">2018-03-07T14:45:28Z</dcterms:modified>
</cp:coreProperties>
</file>