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JUNIO 2024\"/>
    </mc:Choice>
  </mc:AlternateContent>
  <xr:revisionPtr revIDLastSave="0" documentId="13_ncr:1_{5699F5C2-44C0-45C5-A863-A5D8461DC967}" xr6:coauthVersionLast="47" xr6:coauthVersionMax="47" xr10:uidLastSave="{00000000-0000-0000-0000-000000000000}"/>
  <bookViews>
    <workbookView xWindow="-120" yWindow="-120" windowWidth="21840" windowHeight="13140" firstSheet="2" activeTab="3" xr2:uid="{163C4985-32B9-45F8-A674-78776DCE771C}"/>
  </bookViews>
  <sheets>
    <sheet name="Cuentas pagadas abril 2024" sheetId="5" r:id="rId1"/>
    <sheet name="cxp pagar abril 2024" sheetId="7" r:id="rId2"/>
    <sheet name="Cuentas pagadas Junio 2024" sheetId="10" r:id="rId3"/>
    <sheet name="Cuentas por Pagar Junio 2024." sheetId="12" r:id="rId4"/>
  </sheets>
  <definedNames>
    <definedName name="_xlnm.Print_Area" localSheetId="0">'Cuentas pagadas abril 2024'!$A$2:$J$29</definedName>
    <definedName name="_xlnm.Print_Area" localSheetId="2">'Cuentas pagadas Junio 2024'!$A$3:$J$28</definedName>
    <definedName name="_xlnm.Print_Area" localSheetId="3">'Cuentas por Pagar Junio 2024.'!$A$2:$I$28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2" l="1"/>
  <c r="F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23" i="12" s="1"/>
  <c r="H23" i="10"/>
  <c r="F23" i="10"/>
  <c r="I22" i="10"/>
  <c r="I21" i="10"/>
  <c r="I20" i="10"/>
  <c r="I19" i="10"/>
  <c r="I18" i="10"/>
  <c r="I17" i="10"/>
  <c r="I16" i="10"/>
  <c r="I15" i="10"/>
  <c r="I14" i="10"/>
  <c r="I13" i="10"/>
  <c r="I12" i="10"/>
  <c r="I23" i="10" s="1"/>
  <c r="F21" i="7"/>
  <c r="H20" i="7"/>
  <c r="H19" i="7"/>
  <c r="H18" i="7"/>
  <c r="H16" i="7"/>
  <c r="G21" i="7"/>
  <c r="H17" i="7"/>
  <c r="H15" i="7"/>
  <c r="H14" i="7"/>
  <c r="H13" i="7"/>
  <c r="H12" i="7"/>
  <c r="F21" i="5"/>
  <c r="H21" i="5"/>
  <c r="I20" i="5"/>
  <c r="I19" i="5"/>
  <c r="I18" i="5"/>
  <c r="I17" i="5"/>
  <c r="I16" i="5"/>
  <c r="I15" i="5"/>
  <c r="I14" i="5"/>
  <c r="I13" i="5"/>
  <c r="I12" i="5"/>
  <c r="I21" i="5" l="1"/>
  <c r="H21" i="7"/>
  <c r="H24" i="12" l="1"/>
  <c r="H24" i="12" a="1"/>
  <c r="H24" i="7"/>
  <c r="H24" i="7" a="1"/>
  <c r="I24" i="5"/>
  <c r="I24" i="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<sst xmlns="http://schemas.openxmlformats.org/spreadsheetml/2006/main" count="352" uniqueCount="197">
  <si>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</si>
  <si>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</si>
  <si>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</si>
  <si>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</si>
  <si>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</si>
  <si>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</si>
  <si>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</si>
  <si>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</si>
  <si>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</si>
  <si>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</si>
  <si>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</si>
  <si>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</si>
  <si>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</si>
  <si>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</si>
  <si>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</si>
  <si>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</si>
  <si>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</si>
  <si>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</si>
  <si>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>01/03/2024</t>
  </si>
  <si>
    <t>06/03/2024</t>
  </si>
  <si>
    <t>AGUA PLANETA AZUL CPOR A</t>
  </si>
  <si>
    <t xml:space="preserve">                           ____________________________________</t>
  </si>
  <si>
    <t>PAGO FACTURA NCF: B1500000576 POR ADQUISICIÓN DE PAPEL BOND 20 23X35 500/1 BLANCO PARA SER UTILIZADO EN DIFERENTES DEPARTAMENTO DE LA INSTITUCIÓN. ORDEN NO. 2024-0002.</t>
  </si>
  <si>
    <t>CENTRO GRAFICO C POR A</t>
  </si>
  <si>
    <t>B1500000576</t>
  </si>
  <si>
    <t>27/03/2024</t>
  </si>
  <si>
    <t>ADQUISICIÓN DE DOS (2) CÁMARAS DE VIGILANCIA DOMO ACUSENSE 8MPX Y OCHO (8) CABLES HDMI ARGOM DE 15 PIES, PARA SER UTILIZADOS EN EL SALÓN DE SORTEOS DE ESTA INSTITUCIÓN. NCF: B1500000401. ORDEN NO. 2024-00008.</t>
  </si>
  <si>
    <t>UXMAL COMERCIAL SRL</t>
  </si>
  <si>
    <t xml:space="preserve"> B1500000401</t>
  </si>
  <si>
    <t>28/02/2024</t>
  </si>
  <si>
    <t>28/03/2024</t>
  </si>
  <si>
    <t>PAGO FACTURA NCF: B1500001053 POR ADQUISICIÓN DE 100 CARPETAS NEGRAS DE CONTABILIDAD Y 200 TORNILLOS PARA CARPETAS 4, PARA SER UTILIZADAS EN LA INSTITUCIÓN ORDEN NO.2024-00010</t>
  </si>
  <si>
    <t xml:space="preserve"> PADRON OFFICE SUPPLY, SRL</t>
  </si>
  <si>
    <t>B1500001053</t>
  </si>
  <si>
    <t>11/03/2024</t>
  </si>
  <si>
    <t>30/03/2024</t>
  </si>
  <si>
    <t>PAGO FACTURA NCF: B1500000075, POR ADQUISICIÓN DE MATERIALES GASTABLES DE OFICINA PARA SER DISTRIBUIDOS EN LOS DIF. DEPARTAMENTO DE ESTA INSTITUCIÓN. ORDEN NO. 2024-00011.</t>
  </si>
  <si>
    <t>B1500000075</t>
  </si>
  <si>
    <t>YVC OFFICE SUPPLY, SRL</t>
  </si>
  <si>
    <t>07/03/2024</t>
  </si>
  <si>
    <t>SUPLIDORA LEOPEÑA, SRL</t>
  </si>
  <si>
    <t>ADQ. DE MATERIALES DE LIMPIEZA, PARA SER UTILIZADOS EN LA DEPENDENCIA PLAN SOCIAL DEL BILLETERO Y EN LAS LABORES DEL DEPARTAMENTO DE MAYORDOMÍA DE LA INST. NCF: B1500001229. ORDEN NO. 2024-00014.</t>
  </si>
  <si>
    <t>B1500001229</t>
  </si>
  <si>
    <t>GRUPO CONAMAR</t>
  </si>
  <si>
    <t>ADQ. DE 120 GALONES DESINFECTANTE P/PISO, 60 PAR DE GUANTES P/LIMPIEZA, 63 GALONES DE JABÓN LÍQUIDO Y 12 GALONES DE REMOVEDOR DE MANCHAS P/PISO CERÁMICA, PARA SER UTIL. EN EL DPTO. DE MAYORDOMÍA DE LA INST. NCF: B1500000189. ORDEN NO. 2024-00015.</t>
  </si>
  <si>
    <t xml:space="preserve"> B1500000189</t>
  </si>
  <si>
    <t>12/03/2024</t>
  </si>
  <si>
    <t>04/04/2024</t>
  </si>
  <si>
    <t>POR CONCEPTO DE LLENADO DE 289 BOTELLONES DE AGUA DE 5 GALONES, PARA SER UTILIZADOS EN LOS DIF. DEPARTAMENTOS DE LA INST. NCF: B1500173203, B1500172821 Y B1500173018. ORDEN NO. 2023.00056.</t>
  </si>
  <si>
    <t>B1500173203</t>
  </si>
  <si>
    <t xml:space="preserve"> B1500172821 </t>
  </si>
  <si>
    <t>B1500173018</t>
  </si>
  <si>
    <t>26/02/2024</t>
  </si>
  <si>
    <t>14/03/2024</t>
  </si>
  <si>
    <t>05/04/2024</t>
  </si>
  <si>
    <t>Fecha de Pago</t>
  </si>
  <si>
    <t>PAGADA  Libramiento 315</t>
  </si>
  <si>
    <t>PAGADA  Libramiento 322</t>
  </si>
  <si>
    <t>PAGADA  Libramiento 334</t>
  </si>
  <si>
    <t>PAGADA Libramiento 339</t>
  </si>
  <si>
    <t>PAGADA Libramiento 336</t>
  </si>
  <si>
    <t>PAGADA  Libramiento 359</t>
  </si>
  <si>
    <t>PAGADA Libramiento 367</t>
  </si>
  <si>
    <t>PAGADA  Libramiento 367</t>
  </si>
  <si>
    <t>Relación de Estado de cuenta suplidores  al 30 del mes de abril 2024</t>
  </si>
  <si>
    <t>Total para abril 2024</t>
  </si>
  <si>
    <t>MW INGENIERIA SRL</t>
  </si>
  <si>
    <t>SERVICIOS REPARACIÓN DE IMPERMEABILIZACIÓN DE TECHO DE LA ADMINISTRACIÓN GENERAL. NCF: B1500000007. ORDEN NO. 2024-00021.</t>
  </si>
  <si>
    <t>B1500000007</t>
  </si>
  <si>
    <t>PENDIENTE Libramiento 482</t>
  </si>
  <si>
    <t>DALA SOLUCIONES SRL</t>
  </si>
  <si>
    <t>ADQUISICIÓN DE MATERIALES ELÉCTRICOS Y DE PLOMERÍA, PARA SER UTILIZADOS POR DIFERENTES DEPARTAMENTOS DE LA INST. NCF: B1500000003. ORDEN NO. 2024-00020.</t>
  </si>
  <si>
    <t>B1500000003</t>
  </si>
  <si>
    <t>PENDIENTE Libramiento 485</t>
  </si>
  <si>
    <t>PENDIENTE  Libramiento 488</t>
  </si>
  <si>
    <t>ESTACION DE SERVICIOS CORAL</t>
  </si>
  <si>
    <t>ADQ. DE TICKETS DE COMBUSTIBLES PARA SER UTILIZADOS EN LA FLOTILLA DE VEHÍCULO DE LA INST. EN SUS OPERACIONES DIARIAS. PAGO 1 Y 2/3, NCF: B1500000798, B1500000815. CONT. NO. BS-0002316-2024.</t>
  </si>
  <si>
    <t>B1500000798</t>
  </si>
  <si>
    <t>B1500000815</t>
  </si>
  <si>
    <t>PENDIENTE Libramiento 495</t>
  </si>
  <si>
    <t>10/04/2024</t>
  </si>
  <si>
    <t>08/05/2024</t>
  </si>
  <si>
    <t>09/04/2024</t>
  </si>
  <si>
    <t>09/05/2024</t>
  </si>
  <si>
    <t>01/04/2024</t>
  </si>
  <si>
    <t>B1500173415</t>
  </si>
  <si>
    <t>POR CONCEPTO DE LLENADO DE 468 BOTELLONES DE AGUA PARA SER UTILIZADOS EN LOS DIFERENTES DEPARTAMENTOS DE LA INST. NCF: B1500173782, B1500173500, B1500173415 Y B1500174134. ORDEN NO. 2024-00019.</t>
  </si>
  <si>
    <t>B1500173782</t>
  </si>
  <si>
    <t>B1500173500</t>
  </si>
  <si>
    <t>B1500174134</t>
  </si>
  <si>
    <t>18/03/2024</t>
  </si>
  <si>
    <t>26/03/2024</t>
  </si>
  <si>
    <t>12/04/2024</t>
  </si>
  <si>
    <t>02/05/2024</t>
  </si>
  <si>
    <t>ALQUILER DE 2 IMPRESORAS MONOCROMÁTICAS, PARA SER UTILIZADAS EN LA DIRECCIÓN DE PRODUCCION, POR PERIODO DE UN AÑO (1), NCF: B1500000694 CORRESPONDIENTE AL MES DE ENERO 2024. PAGO 1/12. ORDEN NO.2023-00072.</t>
  </si>
  <si>
    <t xml:space="preserve">B1500000694 </t>
  </si>
  <si>
    <t>07/02/2024</t>
  </si>
  <si>
    <t>PENDIENTE Libramiento 455</t>
  </si>
  <si>
    <t>ICU SOLUCIONES EMPRESARILAES, SRL</t>
  </si>
  <si>
    <t>02/04/2024</t>
  </si>
  <si>
    <t>Total marzo, abril 2024</t>
  </si>
  <si>
    <t>COLEGIO DOMINICANO DE CONTADORES PUBLICOS, INC (CODOCON)</t>
  </si>
  <si>
    <t>SERV. DE FISCALIZACIÓN DE LOS SORTEOS DIARIOS (TARDE/NOCHE) CORRESP. A UN AÑO DEL 11/10/2023 AL 11/10/2024, NCF: B1500000229 CORRESP. AL PERIODO 11/02/2024 AL 11-03-2024 CUOTA 5/12 Y NCF: B1500000231 PERIODO 11/03/2024 AL 11/04/2024, CUOTA 6/12.</t>
  </si>
  <si>
    <t xml:space="preserve">B1500000229 </t>
  </si>
  <si>
    <t>B1500000231</t>
  </si>
  <si>
    <t>09/02/2024</t>
  </si>
  <si>
    <t>23/05/2024</t>
  </si>
  <si>
    <t>10/02/2024</t>
  </si>
  <si>
    <t>RENOVACIÓN DE LICENCIAS ADOBE ILUSTRATOR, ADOBE PHOTOSHOP CC Y ADOBE SUITE CREATIVE CLOUD AII APPS, PARA SER UTILIZADAS EN LA INSTITUCIÓN, POR UN PERIODO DE UN (1) AÑO. NCF: B1500000954. ORDEN NO. 2024-00024.</t>
  </si>
  <si>
    <t>INCORT GONGLOSS, SRL</t>
  </si>
  <si>
    <t>B1500000954</t>
  </si>
  <si>
    <t>23/04/2024</t>
  </si>
  <si>
    <t>29/05/2024</t>
  </si>
  <si>
    <t>SAVANT CONSULTORES, SRL</t>
  </si>
  <si>
    <t>RENOVACIÓN POR (1) AÑO DE LICENCIAS TECNOLÓGICAS (ANTIVIRUS SOPHOS) PARA LA INSTITUCIÓN, NCF: B1500000147, ORDEN NO. 2024-00026.</t>
  </si>
  <si>
    <t>B1500000147</t>
  </si>
  <si>
    <t>26/04/2024</t>
  </si>
  <si>
    <t>MYTRAK TECHNOLOGY, SRL</t>
  </si>
  <si>
    <t>SERVICIOS MONITOREO, CONTROL Y SEGUIMIENTO  MEDIANTE GPS, CORRESPONDIENTE A 36 UNIDADES DE FLOTILLA VEHICULAR INSTITUCIONAL, POR UN PERIODO DE UN (1) AÑO, CUOTA 1/12.NCF: B1500000186.ORDEN NO.2024-00027.</t>
  </si>
  <si>
    <t>B1500000186</t>
  </si>
  <si>
    <t>30/04/2024</t>
  </si>
  <si>
    <t>05/06/2024</t>
  </si>
  <si>
    <t>PROMOACTIVA, SRL</t>
  </si>
  <si>
    <t>ADQUISICIÓN DE BOLSOS Y TERMOS PERSONALIZADOS PARA AGASAJAR EN SU DÍA A LAS SECRETARIAS DE LA INSTITUCIÓN. NCF. B1500000002. ORDEN NO. 2024-00029.</t>
  </si>
  <si>
    <t xml:space="preserve"> B1500000002</t>
  </si>
  <si>
    <t>25/04/2024</t>
  </si>
  <si>
    <t>GRUPO LDE, SRL</t>
  </si>
  <si>
    <t>PAGO FACTURA NCF: B1500000006 POR CONCEPTO DE RENOVACIÓN DE LICENCIA COREL DRAW Y SOPORTE TÉCNICO 24/7, PARA SER UTILIZADA EN DIRECCIÓN DE SORTEO Y PRODUCCIÓN DE BTES., POR UN PERIODO DE UN (1) AÑO. ORDEN NO.2024-00028.</t>
  </si>
  <si>
    <t xml:space="preserve"> B1500000006</t>
  </si>
  <si>
    <t>POR CONCEPTO DE LLENADO DE 468 BOTELLONES DE AGUA PARA SER UTILIZADOS EN LOS DIFERENTES DEPARTAMENTOS DE LA INST. NCF: B1500174313, B1500174489, B1500174719 Y B1500174924. ORDEN NO. 2024-00019.</t>
  </si>
  <si>
    <t>B1500174313</t>
  </si>
  <si>
    <t>B1500174489</t>
  </si>
  <si>
    <t>B1500174719</t>
  </si>
  <si>
    <t>B1500174924</t>
  </si>
  <si>
    <t>24/04/2024</t>
  </si>
  <si>
    <t>08/06/2024</t>
  </si>
  <si>
    <t>03/05/2024</t>
  </si>
  <si>
    <t>20/05/2024</t>
  </si>
  <si>
    <t>PENDIENTE Libramiento 633</t>
  </si>
  <si>
    <t>ADQUISICIÓN DE CINCO (5) RECIPIENTES DE ACRÍLICO TRANSPARENTES DE 4.5 MM CON BISAGRAS DE ACRÍLICO DE 12 PULGADAS DE DIÁMETRO Y 5.5 DE ALTURA, PARA SER UTILIZADOS EN EL SALÓN DE SORTEOS DE LA INSTITUCIÓN. NCF: B1500000260. ORDEN NO. 2024-00030.</t>
  </si>
  <si>
    <t xml:space="preserve"> B1500000260</t>
  </si>
  <si>
    <t>M A CREACIONES ACRILICAS, SRL</t>
  </si>
  <si>
    <t>17/05/2024</t>
  </si>
  <si>
    <t>15/06/2024</t>
  </si>
  <si>
    <t>ICU SOLUCIONES EMPRESARIALES</t>
  </si>
  <si>
    <t>ALQUILER DE 2 IMPRESORAS MONOCROMÁTICAS, PARA SER UTILIZADAS EN LA DIRECCIÓN DE PRODUCCIÓN, POR PERIODO DE UN AÑO (1), NCF: B1500000738, CORRESPONDIENTE AL MES DE ABRIL 2024. PAGO 4/12. ORDEN NO.2023-00072.</t>
  </si>
  <si>
    <t>B1500000738</t>
  </si>
  <si>
    <t>Relación de Estado de cuenta Pagadas a suplidores  al 30 del mes de Junio 2024</t>
  </si>
  <si>
    <t>07/06/2024</t>
  </si>
  <si>
    <t>06/06/2024</t>
  </si>
  <si>
    <t>12/06/2024</t>
  </si>
  <si>
    <t>14/06/2024</t>
  </si>
  <si>
    <t>PAGADA Libramiento 575</t>
  </si>
  <si>
    <t>PAGADA Libramiento 579</t>
  </si>
  <si>
    <t>PAGADA Libramiento 613</t>
  </si>
  <si>
    <t>PAGADA Libramiento 616</t>
  </si>
  <si>
    <t>PAGADA Libramiento 617</t>
  </si>
  <si>
    <t>PAGADA Libramiento 633</t>
  </si>
  <si>
    <t>PAGADA Libramiento 647</t>
  </si>
  <si>
    <t>PAGADA Libramiento 649</t>
  </si>
  <si>
    <t>Total para junio 2024</t>
  </si>
  <si>
    <t>PENDIENTE Libramiento 531 nulo</t>
  </si>
  <si>
    <t>SERV. DE FISCALIZACIÓN DE LOS SORTEOS DIARIOS (TARDE/NOCHE) CORRESP. A UN AÑO DEL 11/10/2023 AL 11/10/2024, NCF: B1500000233 CORRESP. AL PERIODO 11/04/2024 AL 11/05/2024 CUOTA 7/12 .</t>
  </si>
  <si>
    <t xml:space="preserve"> B1500000233</t>
  </si>
  <si>
    <t>18/06/2024</t>
  </si>
  <si>
    <t>PENDIENTE Libramiento 652-1 nulo</t>
  </si>
  <si>
    <t>COLOCACIÓN DE PAUTAS DE PUBLICIDAD EN REDES SOCIALES PARA DAR A CONOCER LOS SORTEOS DE BILLETES DE ESTA INST. NCF: B1500000014. ORDEN NO. 2024-00022. PAGO 2/3.</t>
  </si>
  <si>
    <t>01/06/2024</t>
  </si>
  <si>
    <t>04/07/2024</t>
  </si>
  <si>
    <t>PENDIENTE Libramiento 773-1</t>
  </si>
  <si>
    <t>MOGUR GRUPO EMPRESARIAL, SRL</t>
  </si>
  <si>
    <t>POR CONCEPTO DE LLENADO DE 415 BOTELLONES DE AGUA PARA SER UTILIZADOS EN LOS DIFERENTES DEPARTAMENTOS DE LA INST. NCF: B1500184049, B1500184160, B1500184271 Y B1500184549. ORDEN NO. 2024-00019.</t>
  </si>
  <si>
    <t xml:space="preserve"> B1500184049</t>
  </si>
  <si>
    <t xml:space="preserve"> B1500184160</t>
  </si>
  <si>
    <t>B1500184271</t>
  </si>
  <si>
    <t xml:space="preserve"> B1500184549</t>
  </si>
  <si>
    <t>09/07/2024</t>
  </si>
  <si>
    <t>24/05/2024</t>
  </si>
  <si>
    <t>03/06/2024</t>
  </si>
  <si>
    <t>11/06/2024</t>
  </si>
  <si>
    <t>17/06/2024</t>
  </si>
  <si>
    <t>PENDIENTE Libramiento 800-1</t>
  </si>
  <si>
    <t>ADQUISICIÓN DE TÒNERS Y BOTELLAS DE TINTA, PARA SER UTILIZADOS EN DIFERENTES DIRECCIONES Y DEPARTAMENTOS DE LA INSTITUCIÓN, NCF: E450000000166. ORDEN NO. 2024-00037.</t>
  </si>
  <si>
    <t xml:space="preserve"> E450000000166</t>
  </si>
  <si>
    <t>13/07/2024</t>
  </si>
  <si>
    <t>COMPU-OFFICE DOMINICANA, SRL</t>
  </si>
  <si>
    <t>PENDIENTE Libramiento 804-1</t>
  </si>
  <si>
    <t>ALQUILER DE 2 IMPRESORAS MONOCROMÁTICAS, PARA SER UTILIZADAS EN LA DIRECCIÓN DE PRODUCCION, POR PERIODO DE UN AÑO (1), NCF: B1500000757, CORRESPONDIENTE AL MES DE MAYO 2024. PAGO 5/12. ORDEN NO.2023-00072.</t>
  </si>
  <si>
    <t>B1500000757</t>
  </si>
  <si>
    <t>PENDIENTE Libramiento 785-1</t>
  </si>
  <si>
    <t>COPY SOLUTIONS INTERNATIONALS SRL</t>
  </si>
  <si>
    <t>ALQUILER DE IMPRESORA FULL COLOR, PARA SER UTILIZADA EN LA DIR. DE PRODUCCIÓN DE LA INST. POR PERIODO DE 1 AÑO, CORRESP. DEL 15/05/2024 HASTA EL 14/06/2024. CUOTA 2/12. NCF: E450000000230. ORDEN NO. 2024-00023.</t>
  </si>
  <si>
    <t>E450000000230</t>
  </si>
  <si>
    <t>PENDIENTE Libramiento 806-1</t>
  </si>
  <si>
    <t>B1500000014</t>
  </si>
  <si>
    <t xml:space="preserve">                         Relación de Estado de Cuenta por Pagar suplidores  al 30 del mes de Junio 2024</t>
  </si>
  <si>
    <t>11/05/2024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</si>
</sst>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43" fontId="5" fillId="2" borderId="8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330200</xdr:colOff>
      <xdr:row>3</xdr:row>
      <xdr:rowOff>180975</xdr:rowOff>
    </xdr:from>
    <xdr:to>
      <xdr:col>9</xdr:col>
      <xdr:colOff>438150</xdr:colOff>
      <xdr:row>8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B97630-9441-4306-BCC8-F366FC515D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74650" y="561975"/>
          <a:ext cx="1117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</xdr:row>
      <xdr:rowOff>95250</xdr:rowOff>
    </xdr:from>
    <xdr:to>
      <xdr:col>0</xdr:col>
      <xdr:colOff>1550747</xdr:colOff>
      <xdr:row>10</xdr:row>
      <xdr:rowOff>47625</xdr:rowOff>
    </xdr:to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01FB55BA-52D7-4C06-A57E-43B30FB7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0"/>
          <a:ext cx="1226897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3</xdr:row>
      <xdr:rowOff>180975</xdr:rowOff>
    </xdr:from>
    <xdr:to>
      <xdr:col>8</xdr:col>
      <xdr:colOff>438150</xdr:colOff>
      <xdr:row>9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1F8C3BC-2D68-4107-AA07-7FAB6EBD2B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74650" y="561975"/>
          <a:ext cx="1117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</xdr:row>
      <xdr:rowOff>114300</xdr:rowOff>
    </xdr:from>
    <xdr:to>
      <xdr:col>0</xdr:col>
      <xdr:colOff>1360247</xdr:colOff>
      <xdr:row>9</xdr:row>
      <xdr:rowOff>38100</xdr:rowOff>
    </xdr:to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FF38FF3D-3B5F-4013-887E-9D440C0F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226897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5</xdr:row>
      <xdr:rowOff>133350</xdr:rowOff>
    </xdr:from>
    <xdr:to>
      <xdr:col>9</xdr:col>
      <xdr:colOff>600075</xdr:colOff>
      <xdr:row>9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3E74F9-EA2A-46FD-93C4-0B8D2593F6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49250" y="895350"/>
          <a:ext cx="1266825" cy="101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</xdr:row>
      <xdr:rowOff>38100</xdr:rowOff>
    </xdr:from>
    <xdr:to>
      <xdr:col>0</xdr:col>
      <xdr:colOff>1362076</xdr:colOff>
      <xdr:row>9</xdr:row>
      <xdr:rowOff>38099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49C433D6-9033-4CB6-83A0-182C06AC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0100"/>
          <a:ext cx="1171576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190502</xdr:colOff>
      <xdr:row>3</xdr:row>
      <xdr:rowOff>114300</xdr:rowOff>
    </xdr:from>
    <xdr:to>
      <xdr:col>7</xdr:col>
      <xdr:colOff>866776</xdr:colOff>
      <xdr:row>6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2008EB-E33C-4E14-8C8A-25C1455D0F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58877" y="685800"/>
          <a:ext cx="67627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762000</xdr:colOff>
      <xdr:row>1</xdr:row>
      <xdr:rowOff>27016</xdr:rowOff>
    </xdr:from>
    <xdr:to>
      <xdr:col>0</xdr:col>
      <xdr:colOff>1733550</xdr:colOff>
      <xdr:row>6</xdr:row>
      <xdr:rowOff>228599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5D42475E-810F-4900-848C-5435E9AC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17516"/>
          <a:ext cx="971550" cy="134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4026-ADDA-4A7D-8C56-83E9D56422BA}">
  <sheetPr>
    <pageSetUpPr fitToPage="1"/>
  </sheetPr>
  <dimension ref="A1:J28"/>
  <sheetViews>
    <sheetView showGridLines="0" topLeftCell="B17" workbookViewId="0">
      <selection activeCell="G11" sqref="G11"/>
    </sheetView>
  </sheetViews>
  <sheetFormatPr baseColWidth="10" defaultRowHeight="15" x14ac:dyDescent="0.25"/>
  <cols>
    <col min="1" max="1" width="34.140625" customWidth="1"/>
    <col min="2" max="2" width="83.7109375" customWidth="1"/>
    <col min="3" max="3" width="18.140625" customWidth="1"/>
    <col min="4" max="4" width="13.28515625" customWidth="1"/>
    <col min="5" max="5" width="13.42578125" customWidth="1"/>
    <col min="6" max="6" width="15.85546875" customWidth="1"/>
    <col min="7" max="8" width="12.5703125" customWidth="1"/>
    <col min="9" max="9" width="15.140625" customWidth="1"/>
    <col min="10" max="10" width="19.5703125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31" t="s">
        <v>0</v>
      </c>
      <c r="C6" s="31"/>
      <c r="D6" s="31"/>
      <c r="E6" s="31"/>
      <c r="F6" s="31"/>
      <c r="G6" s="31"/>
      <c r="H6" s="31"/>
      <c r="I6" s="31"/>
      <c r="J6" s="2"/>
    </row>
    <row r="7" spans="1:10" ht="22.5" x14ac:dyDescent="0.3">
      <c r="A7" s="1"/>
      <c r="B7" s="31" t="s">
        <v>1</v>
      </c>
      <c r="C7" s="31"/>
      <c r="D7" s="31"/>
      <c r="E7" s="31"/>
      <c r="F7" s="31"/>
      <c r="G7" s="31"/>
      <c r="H7" s="31"/>
      <c r="I7" s="31"/>
      <c r="J7" s="2"/>
    </row>
    <row r="8" spans="1:10" ht="22.5" x14ac:dyDescent="0.3">
      <c r="A8" s="3"/>
      <c r="B8" s="31" t="s">
        <v>2</v>
      </c>
      <c r="C8" s="31"/>
      <c r="D8" s="31"/>
      <c r="E8" s="31"/>
      <c r="F8" s="31"/>
      <c r="G8" s="31"/>
      <c r="H8" s="31"/>
      <c r="I8" s="31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32" t="s">
        <v>64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48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26" t="s">
        <v>55</v>
      </c>
      <c r="H11" s="6" t="s">
        <v>9</v>
      </c>
      <c r="I11" s="6" t="s">
        <v>10</v>
      </c>
      <c r="J11" s="21" t="s">
        <v>11</v>
      </c>
    </row>
    <row r="12" spans="1:10" ht="47.25" x14ac:dyDescent="0.25">
      <c r="A12" s="25" t="s">
        <v>23</v>
      </c>
      <c r="B12" s="14" t="s">
        <v>22</v>
      </c>
      <c r="C12" s="13" t="s">
        <v>24</v>
      </c>
      <c r="D12" s="15" t="s">
        <v>18</v>
      </c>
      <c r="E12" s="15" t="s">
        <v>25</v>
      </c>
      <c r="F12" s="7">
        <v>106200</v>
      </c>
      <c r="G12" s="27" t="s">
        <v>99</v>
      </c>
      <c r="H12" s="7">
        <v>0</v>
      </c>
      <c r="I12" s="7">
        <f>+F12-H12</f>
        <v>106200</v>
      </c>
      <c r="J12" s="23" t="s">
        <v>56</v>
      </c>
    </row>
    <row r="13" spans="1:10" ht="63" x14ac:dyDescent="0.25">
      <c r="A13" s="25" t="s">
        <v>27</v>
      </c>
      <c r="B13" s="14" t="s">
        <v>26</v>
      </c>
      <c r="C13" s="13" t="s">
        <v>28</v>
      </c>
      <c r="D13" s="15" t="s">
        <v>29</v>
      </c>
      <c r="E13" s="15" t="s">
        <v>30</v>
      </c>
      <c r="F13" s="7">
        <v>25804.240000000002</v>
      </c>
      <c r="G13" s="27" t="s">
        <v>47</v>
      </c>
      <c r="H13" s="7">
        <v>0</v>
      </c>
      <c r="I13" s="7">
        <f>+F13-H13</f>
        <v>25804.240000000002</v>
      </c>
      <c r="J13" s="23" t="s">
        <v>57</v>
      </c>
    </row>
    <row r="14" spans="1:10" ht="47.25" x14ac:dyDescent="0.25">
      <c r="A14" s="25" t="s">
        <v>32</v>
      </c>
      <c r="B14" s="14" t="s">
        <v>31</v>
      </c>
      <c r="C14" s="13" t="s">
        <v>33</v>
      </c>
      <c r="D14" s="15" t="s">
        <v>34</v>
      </c>
      <c r="E14" s="15" t="s">
        <v>35</v>
      </c>
      <c r="F14" s="7">
        <v>32700</v>
      </c>
      <c r="G14" s="27" t="s">
        <v>84</v>
      </c>
      <c r="H14" s="7">
        <v>0</v>
      </c>
      <c r="I14" s="7">
        <f>+F14-H14</f>
        <v>32700</v>
      </c>
      <c r="J14" s="23" t="s">
        <v>58</v>
      </c>
    </row>
    <row r="15" spans="1:10" ht="47.25" x14ac:dyDescent="0.25">
      <c r="A15" s="25" t="s">
        <v>38</v>
      </c>
      <c r="B15" s="14" t="s">
        <v>36</v>
      </c>
      <c r="C15" s="13" t="s">
        <v>37</v>
      </c>
      <c r="D15" s="15" t="s">
        <v>39</v>
      </c>
      <c r="E15" s="15" t="s">
        <v>35</v>
      </c>
      <c r="F15" s="7">
        <v>32660.58</v>
      </c>
      <c r="G15" s="27" t="s">
        <v>84</v>
      </c>
      <c r="H15" s="7">
        <v>0</v>
      </c>
      <c r="I15" s="7">
        <f>+F15-H15</f>
        <v>32660.58</v>
      </c>
      <c r="J15" s="23" t="s">
        <v>59</v>
      </c>
    </row>
    <row r="16" spans="1:10" ht="63" x14ac:dyDescent="0.25">
      <c r="A16" s="25" t="s">
        <v>40</v>
      </c>
      <c r="B16" s="14" t="s">
        <v>41</v>
      </c>
      <c r="C16" s="13" t="s">
        <v>42</v>
      </c>
      <c r="D16" s="15" t="s">
        <v>19</v>
      </c>
      <c r="E16" s="15" t="s">
        <v>35</v>
      </c>
      <c r="F16" s="7">
        <v>111286.84</v>
      </c>
      <c r="G16" s="27" t="s">
        <v>47</v>
      </c>
      <c r="H16" s="7">
        <v>0</v>
      </c>
      <c r="I16" s="7">
        <f t="shared" ref="I16:I20" si="0">+F16-H16</f>
        <v>111286.84</v>
      </c>
      <c r="J16" s="23" t="s">
        <v>60</v>
      </c>
    </row>
    <row r="17" spans="1:10" ht="78.75" x14ac:dyDescent="0.25">
      <c r="A17" s="25" t="s">
        <v>43</v>
      </c>
      <c r="B17" s="14" t="s">
        <v>44</v>
      </c>
      <c r="C17" s="13" t="s">
        <v>45</v>
      </c>
      <c r="D17" s="22" t="s">
        <v>46</v>
      </c>
      <c r="E17" s="15" t="s">
        <v>47</v>
      </c>
      <c r="F17" s="7">
        <v>41435.699999999997</v>
      </c>
      <c r="G17" s="27" t="s">
        <v>54</v>
      </c>
      <c r="H17" s="7">
        <v>0</v>
      </c>
      <c r="I17" s="7">
        <f t="shared" si="0"/>
        <v>41435.699999999997</v>
      </c>
      <c r="J17" s="23" t="s">
        <v>61</v>
      </c>
    </row>
    <row r="18" spans="1:10" ht="47.25" x14ac:dyDescent="0.25">
      <c r="A18" s="25" t="s">
        <v>20</v>
      </c>
      <c r="B18" s="14" t="s">
        <v>48</v>
      </c>
      <c r="C18" s="13" t="s">
        <v>49</v>
      </c>
      <c r="D18" s="15" t="s">
        <v>53</v>
      </c>
      <c r="E18" s="15" t="s">
        <v>54</v>
      </c>
      <c r="F18" s="7">
        <v>2820</v>
      </c>
      <c r="G18" s="27" t="s">
        <v>54</v>
      </c>
      <c r="H18" s="7">
        <v>0</v>
      </c>
      <c r="I18" s="7">
        <f t="shared" si="0"/>
        <v>2820</v>
      </c>
      <c r="J18" s="23" t="s">
        <v>62</v>
      </c>
    </row>
    <row r="19" spans="1:10" ht="47.25" x14ac:dyDescent="0.25">
      <c r="A19" s="25" t="s">
        <v>20</v>
      </c>
      <c r="B19" s="14" t="s">
        <v>48</v>
      </c>
      <c r="C19" s="13" t="s">
        <v>50</v>
      </c>
      <c r="D19" s="15" t="s">
        <v>52</v>
      </c>
      <c r="E19" s="15" t="s">
        <v>54</v>
      </c>
      <c r="F19" s="7">
        <v>7320</v>
      </c>
      <c r="G19" s="27" t="s">
        <v>54</v>
      </c>
      <c r="H19" s="7">
        <v>0</v>
      </c>
      <c r="I19" s="7">
        <f t="shared" si="0"/>
        <v>7320</v>
      </c>
      <c r="J19" s="23" t="s">
        <v>63</v>
      </c>
    </row>
    <row r="20" spans="1:10" ht="48" thickBot="1" x14ac:dyDescent="0.3">
      <c r="A20" s="25" t="s">
        <v>20</v>
      </c>
      <c r="B20" s="14" t="s">
        <v>48</v>
      </c>
      <c r="C20" s="13" t="s">
        <v>51</v>
      </c>
      <c r="D20" s="15" t="s">
        <v>39</v>
      </c>
      <c r="E20" s="15" t="s">
        <v>54</v>
      </c>
      <c r="F20" s="7">
        <v>7200</v>
      </c>
      <c r="G20" s="27" t="s">
        <v>54</v>
      </c>
      <c r="H20" s="7">
        <v>0</v>
      </c>
      <c r="I20" s="7">
        <f t="shared" si="0"/>
        <v>7200</v>
      </c>
      <c r="J20" s="23" t="s">
        <v>62</v>
      </c>
    </row>
    <row r="21" spans="1:10" s="18" customFormat="1" ht="32.25" thickBot="1" x14ac:dyDescent="0.3">
      <c r="A21" s="16"/>
      <c r="B21" s="16"/>
      <c r="C21" s="16" t="s">
        <v>100</v>
      </c>
      <c r="D21" s="16"/>
      <c r="E21" s="16" t="s">
        <v>12</v>
      </c>
      <c r="F21" s="17">
        <f>SUM(F12:F20)</f>
        <v>367427.36000000004</v>
      </c>
      <c r="G21" s="17"/>
      <c r="H21" s="17">
        <f>SUM(H12:H20)</f>
        <v>0</v>
      </c>
      <c r="I21" s="17">
        <f>SUM(I12:I20)</f>
        <v>367427.36000000004</v>
      </c>
      <c r="J21" s="24"/>
    </row>
    <row r="22" spans="1:10" x14ac:dyDescent="0.25">
      <c r="A22" s="8"/>
      <c r="C22" s="8"/>
      <c r="D22" s="8"/>
      <c r="E22" s="8"/>
      <c r="F22" s="8"/>
      <c r="G22" s="8"/>
      <c r="H22" s="8"/>
      <c r="I22" s="8"/>
      <c r="J22" s="9"/>
    </row>
    <row r="23" spans="1:10" x14ac:dyDescent="0.25">
      <c r="A23" s="8"/>
      <c r="C23" s="8"/>
      <c r="D23" s="8"/>
      <c r="E23" s="8"/>
      <c r="F23" s="8"/>
      <c r="G23" s="8"/>
      <c r="H23" s="8"/>
      <c r="I23" s="8"/>
      <c r="J23" s="9"/>
    </row>
    <row r="24" spans="1:10" x14ac:dyDescent="0.25">
      <c r="I24" s="19" cm="1">
        <f t="array" aca="1" ref="I24" ca="1">I12:I21+I24</f>
        <v>0</v>
      </c>
    </row>
    <row r="26" spans="1:10" ht="15.75" x14ac:dyDescent="0.25">
      <c r="A26" s="28" t="s">
        <v>21</v>
      </c>
      <c r="B26" s="28"/>
      <c r="C26" s="28"/>
      <c r="D26" s="10"/>
      <c r="E26" s="1"/>
      <c r="F26" s="28" t="s">
        <v>13</v>
      </c>
      <c r="G26" s="28"/>
      <c r="H26" s="28"/>
      <c r="I26" s="28"/>
      <c r="J26" s="28"/>
    </row>
    <row r="27" spans="1:10" ht="15.75" x14ac:dyDescent="0.25">
      <c r="A27" s="1"/>
      <c r="B27" s="11" t="s">
        <v>14</v>
      </c>
      <c r="C27" s="11"/>
      <c r="D27" s="11"/>
      <c r="E27" s="1"/>
      <c r="F27" s="29" t="s">
        <v>15</v>
      </c>
      <c r="G27" s="29"/>
      <c r="H27" s="29"/>
      <c r="I27" s="29"/>
      <c r="J27" s="29"/>
    </row>
    <row r="28" spans="1:10" ht="15.75" x14ac:dyDescent="0.25">
      <c r="A28" s="1"/>
      <c r="B28" s="12" t="s">
        <v>16</v>
      </c>
      <c r="C28" s="12"/>
      <c r="D28" s="12"/>
      <c r="E28" s="1"/>
      <c r="F28" s="30" t="s">
        <v>17</v>
      </c>
      <c r="G28" s="30"/>
      <c r="H28" s="30"/>
      <c r="I28" s="30"/>
      <c r="J28" s="30"/>
    </row>
  </sheetData>
  <mergeCells count="8">
    <mergeCell ref="A26:C26"/>
    <mergeCell ref="F26:J26"/>
    <mergeCell ref="F27:J27"/>
    <mergeCell ref="F28:J28"/>
    <mergeCell ref="B6:I6"/>
    <mergeCell ref="B7:I7"/>
    <mergeCell ref="B8:I8"/>
    <mergeCell ref="A10:J10"/>
  </mergeCells>
  <pageMargins left="0.7" right="0.7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E06D-C75C-4053-867F-BB17C9A50F88}">
  <dimension ref="A1:I28"/>
  <sheetViews>
    <sheetView showGridLines="0" topLeftCell="A15" workbookViewId="0">
      <selection activeCell="B18" sqref="B18"/>
    </sheetView>
  </sheetViews>
  <sheetFormatPr baseColWidth="10" defaultRowHeight="15" x14ac:dyDescent="0.25"/>
  <cols>
    <col min="1" max="1" width="37.140625" customWidth="1"/>
    <col min="2" max="2" width="83.7109375" customWidth="1"/>
    <col min="3" max="3" width="18.140625" customWidth="1"/>
    <col min="4" max="4" width="13.28515625" customWidth="1"/>
    <col min="5" max="5" width="13.42578125" customWidth="1"/>
    <col min="6" max="6" width="15.85546875" customWidth="1"/>
    <col min="7" max="7" width="12.5703125" customWidth="1"/>
    <col min="8" max="8" width="15.140625" customWidth="1"/>
    <col min="9" max="9" width="19.5703125" customWidth="1"/>
  </cols>
  <sheetData>
    <row r="1" spans="1:9" hidden="1" x14ac:dyDescent="0.25"/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22.5" x14ac:dyDescent="0.3">
      <c r="A6" s="1"/>
      <c r="B6" s="31" t="s">
        <v>0</v>
      </c>
      <c r="C6" s="31"/>
      <c r="D6" s="31"/>
      <c r="E6" s="31"/>
      <c r="F6" s="31"/>
      <c r="G6" s="31"/>
      <c r="H6" s="31"/>
      <c r="I6" s="2"/>
    </row>
    <row r="7" spans="1:9" ht="22.5" x14ac:dyDescent="0.3">
      <c r="A7" s="1"/>
      <c r="B7" s="31" t="s">
        <v>1</v>
      </c>
      <c r="C7" s="31"/>
      <c r="D7" s="31"/>
      <c r="E7" s="31"/>
      <c r="F7" s="31"/>
      <c r="G7" s="31"/>
      <c r="H7" s="31"/>
      <c r="I7" s="2"/>
    </row>
    <row r="8" spans="1:9" ht="22.5" x14ac:dyDescent="0.3">
      <c r="A8" s="3"/>
      <c r="B8" s="31" t="s">
        <v>2</v>
      </c>
      <c r="C8" s="31"/>
      <c r="D8" s="31"/>
      <c r="E8" s="31"/>
      <c r="F8" s="31"/>
      <c r="G8" s="31"/>
      <c r="H8" s="31"/>
      <c r="I8" s="4"/>
    </row>
    <row r="9" spans="1:9" x14ac:dyDescent="0.25">
      <c r="A9" s="3"/>
      <c r="B9" s="3"/>
      <c r="C9" s="3"/>
      <c r="D9" s="3"/>
      <c r="E9" s="3"/>
      <c r="F9" s="4"/>
      <c r="G9" s="4"/>
      <c r="H9" s="4"/>
      <c r="I9" s="4"/>
    </row>
    <row r="10" spans="1:9" ht="19.5" thickBot="1" x14ac:dyDescent="0.35">
      <c r="A10" s="32" t="s">
        <v>64</v>
      </c>
      <c r="B10" s="32"/>
      <c r="C10" s="32"/>
      <c r="D10" s="32"/>
      <c r="E10" s="32"/>
      <c r="F10" s="32"/>
      <c r="G10" s="32"/>
      <c r="H10" s="32"/>
      <c r="I10" s="32"/>
    </row>
    <row r="11" spans="1:9" ht="48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21" t="s">
        <v>11</v>
      </c>
    </row>
    <row r="12" spans="1:9" ht="63" x14ac:dyDescent="0.25">
      <c r="A12" s="25" t="s">
        <v>98</v>
      </c>
      <c r="B12" s="14" t="s">
        <v>94</v>
      </c>
      <c r="C12" s="13" t="s">
        <v>95</v>
      </c>
      <c r="D12" s="15" t="s">
        <v>96</v>
      </c>
      <c r="E12" s="15" t="s">
        <v>93</v>
      </c>
      <c r="F12" s="7">
        <v>33023.480000000003</v>
      </c>
      <c r="G12" s="7">
        <v>0</v>
      </c>
      <c r="H12" s="7">
        <f t="shared" ref="H12:H20" si="0">+F12-G12</f>
        <v>33023.480000000003</v>
      </c>
      <c r="I12" s="23" t="s">
        <v>97</v>
      </c>
    </row>
    <row r="13" spans="1:9" ht="45" customHeight="1" x14ac:dyDescent="0.25">
      <c r="A13" s="25" t="s">
        <v>66</v>
      </c>
      <c r="B13" s="14" t="s">
        <v>67</v>
      </c>
      <c r="C13" s="13" t="s">
        <v>68</v>
      </c>
      <c r="D13" s="15" t="s">
        <v>80</v>
      </c>
      <c r="E13" s="15" t="s">
        <v>81</v>
      </c>
      <c r="F13" s="7">
        <v>229021.48</v>
      </c>
      <c r="G13" s="7">
        <v>0</v>
      </c>
      <c r="H13" s="7">
        <f t="shared" si="0"/>
        <v>229021.48</v>
      </c>
      <c r="I13" s="23" t="s">
        <v>69</v>
      </c>
    </row>
    <row r="14" spans="1:9" ht="47.25" x14ac:dyDescent="0.25">
      <c r="A14" s="25" t="s">
        <v>70</v>
      </c>
      <c r="B14" s="14" t="s">
        <v>71</v>
      </c>
      <c r="C14" s="13" t="s">
        <v>72</v>
      </c>
      <c r="D14" s="15" t="s">
        <v>82</v>
      </c>
      <c r="E14" s="15" t="s">
        <v>81</v>
      </c>
      <c r="F14" s="7">
        <v>193486.37</v>
      </c>
      <c r="G14" s="7">
        <v>0</v>
      </c>
      <c r="H14" s="7">
        <f t="shared" si="0"/>
        <v>193486.37</v>
      </c>
      <c r="I14" s="23" t="s">
        <v>73</v>
      </c>
    </row>
    <row r="15" spans="1:9" ht="47.25" x14ac:dyDescent="0.25">
      <c r="A15" s="25" t="s">
        <v>75</v>
      </c>
      <c r="B15" s="14" t="s">
        <v>76</v>
      </c>
      <c r="C15" s="13" t="s">
        <v>77</v>
      </c>
      <c r="D15" s="15" t="s">
        <v>53</v>
      </c>
      <c r="E15" s="15" t="s">
        <v>83</v>
      </c>
      <c r="F15" s="7">
        <v>1666100</v>
      </c>
      <c r="G15" s="7">
        <v>0</v>
      </c>
      <c r="H15" s="7">
        <f t="shared" si="0"/>
        <v>1666100</v>
      </c>
      <c r="I15" s="23" t="s">
        <v>74</v>
      </c>
    </row>
    <row r="16" spans="1:9" ht="47.25" x14ac:dyDescent="0.25">
      <c r="A16" s="25" t="s">
        <v>75</v>
      </c>
      <c r="B16" s="14" t="s">
        <v>76</v>
      </c>
      <c r="C16" s="13" t="s">
        <v>78</v>
      </c>
      <c r="D16" s="15" t="s">
        <v>84</v>
      </c>
      <c r="E16" s="15" t="s">
        <v>83</v>
      </c>
      <c r="F16" s="7">
        <v>1666100</v>
      </c>
      <c r="G16" s="7">
        <v>0</v>
      </c>
      <c r="H16" s="7">
        <f t="shared" si="0"/>
        <v>1666100</v>
      </c>
      <c r="I16" s="23" t="s">
        <v>74</v>
      </c>
    </row>
    <row r="17" spans="1:9" ht="56.25" customHeight="1" x14ac:dyDescent="0.25">
      <c r="A17" s="25" t="s">
        <v>20</v>
      </c>
      <c r="B17" s="14" t="s">
        <v>86</v>
      </c>
      <c r="C17" s="13" t="s">
        <v>87</v>
      </c>
      <c r="D17" s="15" t="s">
        <v>54</v>
      </c>
      <c r="E17" s="15" t="s">
        <v>83</v>
      </c>
      <c r="F17" s="7">
        <v>6840</v>
      </c>
      <c r="G17" s="7">
        <v>0</v>
      </c>
      <c r="H17" s="7">
        <f t="shared" si="0"/>
        <v>6840</v>
      </c>
      <c r="I17" s="23" t="s">
        <v>79</v>
      </c>
    </row>
    <row r="18" spans="1:9" ht="63" x14ac:dyDescent="0.25">
      <c r="A18" s="25" t="s">
        <v>20</v>
      </c>
      <c r="B18" s="14" t="s">
        <v>86</v>
      </c>
      <c r="C18" s="13" t="s">
        <v>88</v>
      </c>
      <c r="D18" s="15" t="s">
        <v>91</v>
      </c>
      <c r="E18" s="15" t="s">
        <v>83</v>
      </c>
      <c r="F18" s="7">
        <v>7260</v>
      </c>
      <c r="G18" s="7">
        <v>0</v>
      </c>
      <c r="H18" s="7">
        <f t="shared" si="0"/>
        <v>7260</v>
      </c>
      <c r="I18" s="23" t="s">
        <v>79</v>
      </c>
    </row>
    <row r="19" spans="1:9" ht="63" x14ac:dyDescent="0.25">
      <c r="A19" s="25" t="s">
        <v>20</v>
      </c>
      <c r="B19" s="14" t="s">
        <v>86</v>
      </c>
      <c r="C19" s="13" t="s">
        <v>85</v>
      </c>
      <c r="D19" s="15" t="s">
        <v>90</v>
      </c>
      <c r="E19" s="15" t="s">
        <v>83</v>
      </c>
      <c r="F19" s="7">
        <v>7140</v>
      </c>
      <c r="G19" s="7">
        <v>0</v>
      </c>
      <c r="H19" s="7">
        <f t="shared" si="0"/>
        <v>7140</v>
      </c>
      <c r="I19" s="23" t="s">
        <v>79</v>
      </c>
    </row>
    <row r="20" spans="1:9" ht="63.75" thickBot="1" x14ac:dyDescent="0.3">
      <c r="A20" s="25" t="s">
        <v>20</v>
      </c>
      <c r="B20" s="14" t="s">
        <v>86</v>
      </c>
      <c r="C20" s="13" t="s">
        <v>89</v>
      </c>
      <c r="D20" s="15" t="s">
        <v>92</v>
      </c>
      <c r="E20" s="15" t="s">
        <v>83</v>
      </c>
      <c r="F20" s="7">
        <v>6840</v>
      </c>
      <c r="G20" s="7">
        <v>0</v>
      </c>
      <c r="H20" s="7">
        <f t="shared" si="0"/>
        <v>6840</v>
      </c>
      <c r="I20" s="23" t="s">
        <v>79</v>
      </c>
    </row>
    <row r="21" spans="1:9" s="18" customFormat="1" ht="32.25" thickBot="1" x14ac:dyDescent="0.3">
      <c r="A21" s="16"/>
      <c r="B21" s="16"/>
      <c r="C21" s="16" t="s">
        <v>65</v>
      </c>
      <c r="D21" s="16"/>
      <c r="E21" s="16" t="s">
        <v>12</v>
      </c>
      <c r="F21" s="17">
        <f>SUM(F12:F20)</f>
        <v>3815811.33</v>
      </c>
      <c r="G21" s="17">
        <f>SUM(G12:G17)</f>
        <v>0</v>
      </c>
      <c r="H21" s="17">
        <f>SUM(H12:H20)</f>
        <v>3815811.33</v>
      </c>
      <c r="I21" s="24"/>
    </row>
    <row r="22" spans="1:9" x14ac:dyDescent="0.25">
      <c r="A22" s="8"/>
      <c r="C22" s="8"/>
      <c r="D22" s="8"/>
      <c r="E22" s="8"/>
      <c r="F22" s="8"/>
      <c r="G22" s="8"/>
      <c r="H22" s="8"/>
      <c r="I22" s="9"/>
    </row>
    <row r="23" spans="1:9" x14ac:dyDescent="0.25">
      <c r="A23" s="8"/>
      <c r="C23" s="8"/>
      <c r="D23" s="8"/>
      <c r="E23" s="8"/>
      <c r="F23" s="8"/>
      <c r="G23" s="8"/>
      <c r="H23" s="8"/>
      <c r="I23" s="9"/>
    </row>
    <row r="24" spans="1:9" x14ac:dyDescent="0.25">
      <c r="H24" s="19" cm="1">
        <f t="array" aca="1" ref="H24" ca="1">H12:H21+H24</f>
        <v>0</v>
      </c>
    </row>
    <row r="26" spans="1:9" ht="15.75" x14ac:dyDescent="0.25">
      <c r="A26" s="28" t="s">
        <v>21</v>
      </c>
      <c r="B26" s="28"/>
      <c r="C26" s="28"/>
      <c r="D26" s="10"/>
      <c r="E26" s="1"/>
      <c r="F26" s="28" t="s">
        <v>13</v>
      </c>
      <c r="G26" s="28"/>
      <c r="H26" s="28"/>
      <c r="I26" s="28"/>
    </row>
    <row r="27" spans="1:9" ht="15.75" x14ac:dyDescent="0.25">
      <c r="A27" s="1"/>
      <c r="B27" s="11" t="s">
        <v>14</v>
      </c>
      <c r="C27" s="11"/>
      <c r="D27" s="11"/>
      <c r="E27" s="1"/>
      <c r="F27" s="29" t="s">
        <v>15</v>
      </c>
      <c r="G27" s="29"/>
      <c r="H27" s="29"/>
      <c r="I27" s="29"/>
    </row>
    <row r="28" spans="1:9" ht="15.75" x14ac:dyDescent="0.25">
      <c r="A28" s="1"/>
      <c r="B28" s="12" t="s">
        <v>16</v>
      </c>
      <c r="C28" s="12"/>
      <c r="D28" s="12"/>
      <c r="E28" s="1"/>
      <c r="F28" s="30" t="s">
        <v>17</v>
      </c>
      <c r="G28" s="30"/>
      <c r="H28" s="30"/>
      <c r="I28" s="30"/>
    </row>
  </sheetData>
  <mergeCells count="8">
    <mergeCell ref="F27:I27"/>
    <mergeCell ref="F28:I28"/>
    <mergeCell ref="B6:H6"/>
    <mergeCell ref="B7:H7"/>
    <mergeCell ref="B8:H8"/>
    <mergeCell ref="A10:I10"/>
    <mergeCell ref="A26:C26"/>
    <mergeCell ref="F26:I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F5C9-7AAC-44AE-A5CC-B84C7B6F179D}">
  <sheetPr>
    <pageSetUpPr fitToPage="1"/>
  </sheetPr>
  <dimension ref="A1:J28"/>
  <sheetViews>
    <sheetView showGridLines="0" topLeftCell="B2" zoomScaleNormal="100" workbookViewId="0">
      <selection activeCell="A17" sqref="A1:XFD1048576"/>
    </sheetView>
  </sheetViews>
  <sheetFormatPr baseColWidth="10" defaultRowHeight="15" x14ac:dyDescent="0.25"/>
  <cols>
    <col min="1" max="1" width="34.42578125" customWidth="1"/>
    <col min="2" max="2" width="70.7109375" customWidth="1"/>
    <col min="3" max="3" width="17.140625" customWidth="1"/>
    <col min="4" max="4" width="13.28515625" customWidth="1"/>
    <col min="5" max="5" width="13.42578125" customWidth="1"/>
    <col min="6" max="7" width="14.5703125" customWidth="1"/>
    <col min="8" max="8" width="12.5703125" customWidth="1"/>
    <col min="9" max="9" width="14.7109375" customWidth="1"/>
    <col min="10" max="10" width="18.85546875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31" t="s">
        <v>0</v>
      </c>
      <c r="C6" s="31"/>
      <c r="D6" s="31"/>
      <c r="E6" s="31"/>
      <c r="F6" s="31"/>
      <c r="G6" s="31"/>
      <c r="H6" s="31"/>
      <c r="I6" s="31"/>
      <c r="J6" s="2"/>
    </row>
    <row r="7" spans="1:10" ht="22.5" x14ac:dyDescent="0.3">
      <c r="A7" s="1"/>
      <c r="B7" s="31" t="s">
        <v>1</v>
      </c>
      <c r="C7" s="31"/>
      <c r="D7" s="31"/>
      <c r="E7" s="31"/>
      <c r="F7" s="31"/>
      <c r="G7" s="31"/>
      <c r="H7" s="31"/>
      <c r="I7" s="31"/>
      <c r="J7" s="2"/>
    </row>
    <row r="8" spans="1:10" ht="22.5" x14ac:dyDescent="0.3">
      <c r="A8" s="3"/>
      <c r="B8" s="31" t="s">
        <v>2</v>
      </c>
      <c r="C8" s="31"/>
      <c r="D8" s="31"/>
      <c r="E8" s="31"/>
      <c r="F8" s="31"/>
      <c r="G8" s="31"/>
      <c r="H8" s="31"/>
      <c r="I8" s="31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32" t="s">
        <v>147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48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55</v>
      </c>
      <c r="H11" s="6" t="s">
        <v>9</v>
      </c>
      <c r="I11" s="6" t="s">
        <v>10</v>
      </c>
      <c r="J11" s="21" t="s">
        <v>11</v>
      </c>
    </row>
    <row r="12" spans="1:10" ht="78" customHeight="1" x14ac:dyDescent="0.25">
      <c r="A12" s="25" t="s">
        <v>109</v>
      </c>
      <c r="B12" s="14" t="s">
        <v>108</v>
      </c>
      <c r="C12" s="13" t="s">
        <v>110</v>
      </c>
      <c r="D12" s="15" t="s">
        <v>111</v>
      </c>
      <c r="E12" s="15" t="s">
        <v>112</v>
      </c>
      <c r="F12" s="7">
        <v>234138.06</v>
      </c>
      <c r="G12" s="15" t="s">
        <v>148</v>
      </c>
      <c r="H12" s="7">
        <v>0</v>
      </c>
      <c r="I12" s="7">
        <f t="shared" ref="I12:I22" si="0">+F12-H12</f>
        <v>234138.06</v>
      </c>
      <c r="J12" s="23" t="s">
        <v>152</v>
      </c>
    </row>
    <row r="13" spans="1:10" ht="60.75" customHeight="1" x14ac:dyDescent="0.25">
      <c r="A13" s="25" t="s">
        <v>113</v>
      </c>
      <c r="B13" s="14" t="s">
        <v>114</v>
      </c>
      <c r="C13" s="13" t="s">
        <v>115</v>
      </c>
      <c r="D13" s="15" t="s">
        <v>116</v>
      </c>
      <c r="E13" s="15" t="s">
        <v>112</v>
      </c>
      <c r="F13" s="7">
        <v>540000</v>
      </c>
      <c r="G13" s="15" t="s">
        <v>149</v>
      </c>
      <c r="H13" s="7">
        <v>0</v>
      </c>
      <c r="I13" s="7">
        <f t="shared" si="0"/>
        <v>540000</v>
      </c>
      <c r="J13" s="23" t="s">
        <v>153</v>
      </c>
    </row>
    <row r="14" spans="1:10" ht="82.5" customHeight="1" x14ac:dyDescent="0.25">
      <c r="A14" s="25" t="s">
        <v>126</v>
      </c>
      <c r="B14" s="14" t="s">
        <v>127</v>
      </c>
      <c r="C14" s="13" t="s">
        <v>128</v>
      </c>
      <c r="D14" s="15" t="s">
        <v>81</v>
      </c>
      <c r="E14" s="15" t="s">
        <v>121</v>
      </c>
      <c r="F14" s="7">
        <v>145000</v>
      </c>
      <c r="G14" s="15" t="s">
        <v>150</v>
      </c>
      <c r="H14" s="7">
        <v>0</v>
      </c>
      <c r="I14" s="7">
        <f>+F14-H14</f>
        <v>145000</v>
      </c>
      <c r="J14" s="23" t="s">
        <v>154</v>
      </c>
    </row>
    <row r="15" spans="1:10" ht="60.75" customHeight="1" x14ac:dyDescent="0.25">
      <c r="A15" s="25" t="s">
        <v>122</v>
      </c>
      <c r="B15" s="14" t="s">
        <v>123</v>
      </c>
      <c r="C15" s="13" t="s">
        <v>124</v>
      </c>
      <c r="D15" s="15" t="s">
        <v>125</v>
      </c>
      <c r="E15" s="15" t="s">
        <v>121</v>
      </c>
      <c r="F15" s="7">
        <v>48790.27</v>
      </c>
      <c r="G15" s="15" t="s">
        <v>150</v>
      </c>
      <c r="H15" s="7">
        <v>0</v>
      </c>
      <c r="I15" s="7">
        <f>+F15-H15</f>
        <v>48790.27</v>
      </c>
      <c r="J15" s="23" t="s">
        <v>155</v>
      </c>
    </row>
    <row r="16" spans="1:10" ht="72.75" customHeight="1" x14ac:dyDescent="0.25">
      <c r="A16" s="25" t="s">
        <v>117</v>
      </c>
      <c r="B16" s="14" t="s">
        <v>118</v>
      </c>
      <c r="C16" s="13" t="s">
        <v>119</v>
      </c>
      <c r="D16" s="15" t="s">
        <v>120</v>
      </c>
      <c r="E16" s="15" t="s">
        <v>121</v>
      </c>
      <c r="F16" s="7">
        <v>15292.8</v>
      </c>
      <c r="G16" s="15" t="s">
        <v>121</v>
      </c>
      <c r="H16" s="7">
        <v>0</v>
      </c>
      <c r="I16" s="7">
        <f t="shared" si="0"/>
        <v>15292.8</v>
      </c>
      <c r="J16" s="23" t="s">
        <v>156</v>
      </c>
    </row>
    <row r="17" spans="1:10" ht="76.5" customHeight="1" x14ac:dyDescent="0.25">
      <c r="A17" s="25" t="s">
        <v>20</v>
      </c>
      <c r="B17" s="14" t="s">
        <v>129</v>
      </c>
      <c r="C17" s="13" t="s">
        <v>130</v>
      </c>
      <c r="D17" s="15" t="s">
        <v>134</v>
      </c>
      <c r="E17" s="15" t="s">
        <v>135</v>
      </c>
      <c r="F17" s="7">
        <v>7920</v>
      </c>
      <c r="G17" s="15" t="s">
        <v>150</v>
      </c>
      <c r="H17" s="7">
        <v>0</v>
      </c>
      <c r="I17" s="7">
        <f t="shared" si="0"/>
        <v>7920</v>
      </c>
      <c r="J17" s="23" t="s">
        <v>157</v>
      </c>
    </row>
    <row r="18" spans="1:10" ht="67.5" customHeight="1" x14ac:dyDescent="0.25">
      <c r="A18" s="25" t="s">
        <v>20</v>
      </c>
      <c r="B18" s="14" t="s">
        <v>129</v>
      </c>
      <c r="C18" s="13" t="s">
        <v>131</v>
      </c>
      <c r="D18" s="15" t="s">
        <v>136</v>
      </c>
      <c r="E18" s="15" t="s">
        <v>135</v>
      </c>
      <c r="F18" s="7">
        <v>7200</v>
      </c>
      <c r="G18" s="15" t="s">
        <v>150</v>
      </c>
      <c r="H18" s="7">
        <v>0</v>
      </c>
      <c r="I18" s="7">
        <f t="shared" si="0"/>
        <v>7200</v>
      </c>
      <c r="J18" s="23" t="s">
        <v>157</v>
      </c>
    </row>
    <row r="19" spans="1:10" ht="69.75" customHeight="1" x14ac:dyDescent="0.25">
      <c r="A19" s="25" t="s">
        <v>20</v>
      </c>
      <c r="B19" s="14" t="s">
        <v>129</v>
      </c>
      <c r="C19" s="13" t="s">
        <v>132</v>
      </c>
      <c r="D19" s="15" t="s">
        <v>83</v>
      </c>
      <c r="E19" s="15" t="s">
        <v>135</v>
      </c>
      <c r="F19" s="7">
        <v>5100</v>
      </c>
      <c r="G19" s="15" t="s">
        <v>150</v>
      </c>
      <c r="H19" s="7">
        <v>0</v>
      </c>
      <c r="I19" s="7">
        <f t="shared" si="0"/>
        <v>5100</v>
      </c>
      <c r="J19" s="23" t="s">
        <v>138</v>
      </c>
    </row>
    <row r="20" spans="1:10" ht="69.75" customHeight="1" x14ac:dyDescent="0.25">
      <c r="A20" s="25" t="s">
        <v>20</v>
      </c>
      <c r="B20" s="14" t="s">
        <v>129</v>
      </c>
      <c r="C20" s="13" t="s">
        <v>133</v>
      </c>
      <c r="D20" s="15" t="s">
        <v>137</v>
      </c>
      <c r="E20" s="15" t="s">
        <v>135</v>
      </c>
      <c r="F20" s="7">
        <v>7860</v>
      </c>
      <c r="G20" s="15" t="s">
        <v>150</v>
      </c>
      <c r="H20" s="7">
        <v>0</v>
      </c>
      <c r="I20" s="7">
        <f t="shared" si="0"/>
        <v>7860</v>
      </c>
      <c r="J20" s="23" t="s">
        <v>157</v>
      </c>
    </row>
    <row r="21" spans="1:10" ht="77.25" customHeight="1" x14ac:dyDescent="0.25">
      <c r="A21" s="25" t="s">
        <v>141</v>
      </c>
      <c r="B21" s="14" t="s">
        <v>139</v>
      </c>
      <c r="C21" s="13" t="s">
        <v>140</v>
      </c>
      <c r="D21" s="15" t="s">
        <v>142</v>
      </c>
      <c r="E21" s="15" t="s">
        <v>143</v>
      </c>
      <c r="F21" s="7">
        <v>17688.2</v>
      </c>
      <c r="G21" s="15" t="s">
        <v>151</v>
      </c>
      <c r="H21" s="7">
        <v>0</v>
      </c>
      <c r="I21" s="7">
        <f t="shared" si="0"/>
        <v>17688.2</v>
      </c>
      <c r="J21" s="23" t="s">
        <v>158</v>
      </c>
    </row>
    <row r="22" spans="1:10" ht="71.25" customHeight="1" thickBot="1" x14ac:dyDescent="0.3">
      <c r="A22" s="25" t="s">
        <v>144</v>
      </c>
      <c r="B22" s="14" t="s">
        <v>145</v>
      </c>
      <c r="C22" s="13" t="s">
        <v>146</v>
      </c>
      <c r="D22" s="15" t="s">
        <v>83</v>
      </c>
      <c r="E22" s="15" t="s">
        <v>143</v>
      </c>
      <c r="F22" s="7">
        <v>33024.230000000003</v>
      </c>
      <c r="G22" s="15" t="s">
        <v>151</v>
      </c>
      <c r="H22" s="7">
        <v>0</v>
      </c>
      <c r="I22" s="7">
        <f t="shared" si="0"/>
        <v>33024.230000000003</v>
      </c>
      <c r="J22" s="23" t="s">
        <v>159</v>
      </c>
    </row>
    <row r="23" spans="1:10" s="18" customFormat="1" ht="32.25" thickBot="1" x14ac:dyDescent="0.3">
      <c r="A23" s="16"/>
      <c r="B23" s="16"/>
      <c r="C23" s="16" t="s">
        <v>160</v>
      </c>
      <c r="D23" s="16"/>
      <c r="E23" s="16" t="s">
        <v>12</v>
      </c>
      <c r="F23" s="17">
        <f>SUM(F12:F22)</f>
        <v>1062013.56</v>
      </c>
      <c r="G23" s="17"/>
      <c r="H23" s="17">
        <f>SUM(H12:H16)</f>
        <v>0</v>
      </c>
      <c r="I23" s="17">
        <f>SUM(I12:I22)</f>
        <v>1062013.56</v>
      </c>
      <c r="J23" s="24"/>
    </row>
    <row r="24" spans="1:10" x14ac:dyDescent="0.25">
      <c r="A24" s="8"/>
      <c r="C24" s="8"/>
      <c r="D24" s="8"/>
      <c r="E24" s="8"/>
      <c r="F24" s="8"/>
      <c r="G24" s="8"/>
      <c r="H24" s="8"/>
      <c r="I24" s="8"/>
      <c r="J24" s="9"/>
    </row>
    <row r="26" spans="1:10" ht="15.75" x14ac:dyDescent="0.25">
      <c r="A26" s="28" t="s">
        <v>21</v>
      </c>
      <c r="B26" s="28"/>
      <c r="C26" s="28"/>
      <c r="D26" s="10"/>
      <c r="E26" s="1"/>
      <c r="F26" s="28" t="s">
        <v>13</v>
      </c>
      <c r="G26" s="28"/>
      <c r="H26" s="28"/>
      <c r="I26" s="28"/>
      <c r="J26" s="28"/>
    </row>
    <row r="27" spans="1:10" ht="15.75" x14ac:dyDescent="0.25">
      <c r="A27" s="1"/>
      <c r="B27" s="11" t="s">
        <v>14</v>
      </c>
      <c r="C27" s="11"/>
      <c r="D27" s="11"/>
      <c r="E27" s="1"/>
      <c r="F27" s="29" t="s">
        <v>15</v>
      </c>
      <c r="G27" s="29"/>
      <c r="H27" s="29"/>
      <c r="I27" s="29"/>
      <c r="J27" s="29"/>
    </row>
    <row r="28" spans="1:10" ht="15.75" x14ac:dyDescent="0.25">
      <c r="A28" s="1"/>
      <c r="B28" s="12" t="s">
        <v>16</v>
      </c>
      <c r="C28" s="12"/>
      <c r="D28" s="12"/>
      <c r="E28" s="1"/>
      <c r="F28" s="30" t="s">
        <v>17</v>
      </c>
      <c r="G28" s="30"/>
      <c r="H28" s="30"/>
      <c r="I28" s="30"/>
      <c r="J28" s="30"/>
    </row>
  </sheetData>
  <mergeCells count="8">
    <mergeCell ref="F27:J27"/>
    <mergeCell ref="F28:J28"/>
    <mergeCell ref="B6:I6"/>
    <mergeCell ref="B7:I7"/>
    <mergeCell ref="B8:I8"/>
    <mergeCell ref="A10:J10"/>
    <mergeCell ref="A26:C26"/>
    <mergeCell ref="F26:J26"/>
  </mergeCells>
  <pageMargins left="0.47" right="0.7" top="0.17" bottom="0.16" header="0.3" footer="0.3"/>
  <pageSetup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9FC9-E82B-494D-BAC6-18228B9321AF}">
  <sheetPr>
    <pageSetUpPr fitToPage="1"/>
  </sheetPr>
  <dimension ref="A3:I27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42.42578125" bestFit="1" customWidth="1"/>
    <col min="2" max="2" width="98.28515625" customWidth="1"/>
    <col min="3" max="3" width="18.28515625" customWidth="1"/>
    <col min="4" max="4" width="13.28515625" customWidth="1"/>
    <col min="6" max="6" width="13.7109375" customWidth="1"/>
    <col min="8" max="8" width="13.42578125" customWidth="1"/>
    <col min="9" max="9" width="17.28515625" customWidth="1"/>
  </cols>
  <sheetData>
    <row r="3" spans="1:9" x14ac:dyDescent="0.25">
      <c r="A3" s="1"/>
      <c r="B3" s="1"/>
      <c r="C3" s="1"/>
      <c r="D3" s="1"/>
      <c r="E3" s="1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ht="22.5" x14ac:dyDescent="0.3">
      <c r="A5" s="1"/>
      <c r="B5" s="31" t="s">
        <v>0</v>
      </c>
      <c r="C5" s="31"/>
      <c r="D5" s="31"/>
      <c r="E5" s="31"/>
      <c r="F5" s="31"/>
      <c r="G5" s="31"/>
      <c r="H5" s="31"/>
      <c r="I5" s="2"/>
    </row>
    <row r="6" spans="1:9" ht="22.5" x14ac:dyDescent="0.3">
      <c r="A6" s="1"/>
      <c r="B6" s="31" t="s">
        <v>1</v>
      </c>
      <c r="C6" s="31"/>
      <c r="D6" s="31"/>
      <c r="E6" s="31"/>
      <c r="F6" s="31"/>
      <c r="G6" s="31"/>
      <c r="H6" s="31"/>
      <c r="I6" s="2"/>
    </row>
    <row r="7" spans="1:9" ht="22.5" x14ac:dyDescent="0.3">
      <c r="A7" s="3"/>
      <c r="B7" s="31" t="s">
        <v>2</v>
      </c>
      <c r="C7" s="31"/>
      <c r="D7" s="31"/>
      <c r="E7" s="31"/>
      <c r="F7" s="31"/>
      <c r="G7" s="31"/>
      <c r="H7" s="31"/>
      <c r="I7" s="4"/>
    </row>
    <row r="8" spans="1:9" x14ac:dyDescent="0.25">
      <c r="A8" s="3"/>
      <c r="B8" s="3"/>
      <c r="C8" s="3"/>
      <c r="D8" s="3"/>
      <c r="E8" s="3"/>
      <c r="F8" s="4"/>
      <c r="G8" s="4"/>
      <c r="H8" s="4"/>
      <c r="I8" s="4"/>
    </row>
    <row r="9" spans="1:9" ht="19.5" thickBot="1" x14ac:dyDescent="0.35">
      <c r="A9" s="32" t="s">
        <v>195</v>
      </c>
      <c r="B9" s="32"/>
      <c r="C9" s="32"/>
      <c r="D9" s="32"/>
      <c r="E9" s="32"/>
      <c r="F9" s="32"/>
      <c r="G9" s="32"/>
      <c r="H9" s="32"/>
      <c r="I9" s="32"/>
    </row>
    <row r="10" spans="1:9" ht="63.75" thickBot="1" x14ac:dyDescent="0.3">
      <c r="A10" s="20" t="s">
        <v>3</v>
      </c>
      <c r="B10" s="5" t="s">
        <v>4</v>
      </c>
      <c r="C10" s="5" t="s">
        <v>5</v>
      </c>
      <c r="D10" s="5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21" t="s">
        <v>11</v>
      </c>
    </row>
    <row r="11" spans="1:9" ht="47.25" x14ac:dyDescent="0.25">
      <c r="A11" s="25" t="s">
        <v>101</v>
      </c>
      <c r="B11" s="14" t="s">
        <v>102</v>
      </c>
      <c r="C11" s="13" t="s">
        <v>103</v>
      </c>
      <c r="D11" s="15" t="s">
        <v>105</v>
      </c>
      <c r="E11" s="15" t="s">
        <v>106</v>
      </c>
      <c r="F11" s="7">
        <v>84000</v>
      </c>
      <c r="G11" s="7">
        <v>0</v>
      </c>
      <c r="H11" s="7">
        <f t="shared" ref="H11:H22" si="0">+F11-G11</f>
        <v>84000</v>
      </c>
      <c r="I11" s="23" t="s">
        <v>161</v>
      </c>
    </row>
    <row r="12" spans="1:9" ht="47.25" x14ac:dyDescent="0.25">
      <c r="A12" s="25" t="s">
        <v>101</v>
      </c>
      <c r="B12" s="14" t="s">
        <v>102</v>
      </c>
      <c r="C12" s="13" t="s">
        <v>104</v>
      </c>
      <c r="D12" s="15" t="s">
        <v>107</v>
      </c>
      <c r="E12" s="15" t="s">
        <v>106</v>
      </c>
      <c r="F12" s="7">
        <v>84000</v>
      </c>
      <c r="G12" s="7">
        <v>0</v>
      </c>
      <c r="H12" s="7">
        <f t="shared" si="0"/>
        <v>84000</v>
      </c>
      <c r="I12" s="23" t="s">
        <v>161</v>
      </c>
    </row>
    <row r="13" spans="1:9" ht="47.25" x14ac:dyDescent="0.25">
      <c r="A13" s="25" t="s">
        <v>101</v>
      </c>
      <c r="B13" s="14" t="s">
        <v>162</v>
      </c>
      <c r="C13" s="13" t="s">
        <v>163</v>
      </c>
      <c r="D13" s="15" t="s">
        <v>196</v>
      </c>
      <c r="E13" s="15" t="s">
        <v>164</v>
      </c>
      <c r="F13" s="7">
        <v>84000</v>
      </c>
      <c r="G13" s="7">
        <v>0</v>
      </c>
      <c r="H13" s="7">
        <f t="shared" si="0"/>
        <v>84000</v>
      </c>
      <c r="I13" s="23" t="s">
        <v>165</v>
      </c>
    </row>
    <row r="14" spans="1:9" ht="47.25" x14ac:dyDescent="0.25">
      <c r="A14" s="25" t="s">
        <v>170</v>
      </c>
      <c r="B14" s="14" t="s">
        <v>166</v>
      </c>
      <c r="C14" s="13" t="s">
        <v>194</v>
      </c>
      <c r="D14" s="15" t="s">
        <v>167</v>
      </c>
      <c r="E14" s="15" t="s">
        <v>168</v>
      </c>
      <c r="F14" s="7">
        <v>196667.06</v>
      </c>
      <c r="G14" s="7">
        <v>0</v>
      </c>
      <c r="H14" s="7">
        <f t="shared" si="0"/>
        <v>196667.06</v>
      </c>
      <c r="I14" s="23" t="s">
        <v>169</v>
      </c>
    </row>
    <row r="15" spans="1:9" ht="47.25" x14ac:dyDescent="0.25">
      <c r="A15" s="25" t="s">
        <v>20</v>
      </c>
      <c r="B15" s="14" t="s">
        <v>171</v>
      </c>
      <c r="C15" s="13" t="s">
        <v>172</v>
      </c>
      <c r="D15" s="15" t="s">
        <v>177</v>
      </c>
      <c r="E15" s="15" t="s">
        <v>176</v>
      </c>
      <c r="F15" s="7">
        <v>5400</v>
      </c>
      <c r="G15" s="7">
        <v>0</v>
      </c>
      <c r="H15" s="7">
        <f t="shared" si="0"/>
        <v>5400</v>
      </c>
      <c r="I15" s="23" t="s">
        <v>189</v>
      </c>
    </row>
    <row r="16" spans="1:9" ht="47.25" x14ac:dyDescent="0.25">
      <c r="A16" s="25" t="s">
        <v>20</v>
      </c>
      <c r="B16" s="14" t="s">
        <v>171</v>
      </c>
      <c r="C16" s="13" t="s">
        <v>173</v>
      </c>
      <c r="D16" s="15" t="s">
        <v>178</v>
      </c>
      <c r="E16" s="15" t="s">
        <v>176</v>
      </c>
      <c r="F16" s="7">
        <v>6000</v>
      </c>
      <c r="G16" s="7">
        <v>0</v>
      </c>
      <c r="H16" s="7">
        <f t="shared" si="0"/>
        <v>6000</v>
      </c>
      <c r="I16" s="23" t="s">
        <v>189</v>
      </c>
    </row>
    <row r="17" spans="1:9" ht="47.25" x14ac:dyDescent="0.25">
      <c r="A17" s="25" t="s">
        <v>20</v>
      </c>
      <c r="B17" s="14" t="s">
        <v>171</v>
      </c>
      <c r="C17" s="13" t="s">
        <v>174</v>
      </c>
      <c r="D17" s="15" t="s">
        <v>179</v>
      </c>
      <c r="E17" s="15" t="s">
        <v>176</v>
      </c>
      <c r="F17" s="7">
        <v>7200</v>
      </c>
      <c r="G17" s="7">
        <v>0</v>
      </c>
      <c r="H17" s="7">
        <f t="shared" si="0"/>
        <v>7200</v>
      </c>
      <c r="I17" s="23" t="s">
        <v>189</v>
      </c>
    </row>
    <row r="18" spans="1:9" ht="47.25" x14ac:dyDescent="0.25">
      <c r="A18" s="25" t="s">
        <v>20</v>
      </c>
      <c r="B18" s="14" t="s">
        <v>171</v>
      </c>
      <c r="C18" s="13" t="s">
        <v>175</v>
      </c>
      <c r="D18" s="15" t="s">
        <v>180</v>
      </c>
      <c r="E18" s="15" t="s">
        <v>176</v>
      </c>
      <c r="F18" s="7">
        <v>6300</v>
      </c>
      <c r="G18" s="7">
        <v>0</v>
      </c>
      <c r="H18" s="7">
        <f t="shared" si="0"/>
        <v>6300</v>
      </c>
      <c r="I18" s="23" t="s">
        <v>189</v>
      </c>
    </row>
    <row r="19" spans="1:9" ht="47.25" x14ac:dyDescent="0.25">
      <c r="A19" s="25" t="s">
        <v>185</v>
      </c>
      <c r="B19" s="14" t="s">
        <v>182</v>
      </c>
      <c r="C19" s="13" t="s">
        <v>183</v>
      </c>
      <c r="D19" s="15" t="s">
        <v>179</v>
      </c>
      <c r="E19" s="15" t="s">
        <v>184</v>
      </c>
      <c r="F19" s="7">
        <v>275696.82</v>
      </c>
      <c r="G19" s="7">
        <v>0</v>
      </c>
      <c r="H19" s="7">
        <f t="shared" si="0"/>
        <v>275696.82</v>
      </c>
      <c r="I19" s="23" t="s">
        <v>181</v>
      </c>
    </row>
    <row r="20" spans="1:9" ht="47.25" x14ac:dyDescent="0.25">
      <c r="A20" s="25" t="s">
        <v>144</v>
      </c>
      <c r="B20" s="14" t="s">
        <v>187</v>
      </c>
      <c r="C20" s="13" t="s">
        <v>188</v>
      </c>
      <c r="D20" s="15" t="s">
        <v>179</v>
      </c>
      <c r="E20" s="15" t="s">
        <v>184</v>
      </c>
      <c r="F20" s="7">
        <v>33079</v>
      </c>
      <c r="G20" s="7">
        <v>0</v>
      </c>
      <c r="H20" s="7">
        <f t="shared" si="0"/>
        <v>33079</v>
      </c>
      <c r="I20" s="23" t="s">
        <v>186</v>
      </c>
    </row>
    <row r="21" spans="1:9" ht="47.25" x14ac:dyDescent="0.25">
      <c r="A21" s="25" t="s">
        <v>144</v>
      </c>
      <c r="B21" s="14" t="s">
        <v>187</v>
      </c>
      <c r="C21" s="13" t="s">
        <v>188</v>
      </c>
      <c r="D21" s="15" t="s">
        <v>179</v>
      </c>
      <c r="E21" s="15" t="s">
        <v>184</v>
      </c>
      <c r="F21" s="7">
        <v>33079</v>
      </c>
      <c r="G21" s="7">
        <v>0</v>
      </c>
      <c r="H21" s="7">
        <f t="shared" si="0"/>
        <v>33079</v>
      </c>
      <c r="I21" s="23" t="s">
        <v>186</v>
      </c>
    </row>
    <row r="22" spans="1:9" ht="48" thickBot="1" x14ac:dyDescent="0.3">
      <c r="A22" s="25" t="s">
        <v>190</v>
      </c>
      <c r="B22" s="14" t="s">
        <v>191</v>
      </c>
      <c r="C22" s="13" t="s">
        <v>192</v>
      </c>
      <c r="D22" s="15" t="s">
        <v>151</v>
      </c>
      <c r="E22" s="15" t="s">
        <v>184</v>
      </c>
      <c r="F22" s="7">
        <v>11500.87</v>
      </c>
      <c r="G22" s="7">
        <v>0</v>
      </c>
      <c r="H22" s="7">
        <f t="shared" si="0"/>
        <v>11500.87</v>
      </c>
      <c r="I22" s="23" t="s">
        <v>193</v>
      </c>
    </row>
    <row r="23" spans="1:9" ht="32.25" thickBot="1" x14ac:dyDescent="0.3">
      <c r="A23" s="16"/>
      <c r="B23" s="16"/>
      <c r="C23" s="16" t="s">
        <v>160</v>
      </c>
      <c r="D23" s="16"/>
      <c r="E23" s="16" t="s">
        <v>12</v>
      </c>
      <c r="F23" s="17">
        <f>SUM(F11:F22)</f>
        <v>826922.75</v>
      </c>
      <c r="G23" s="17">
        <f>SUM(G11:G17)</f>
        <v>0</v>
      </c>
      <c r="H23" s="17">
        <f>SUM(H11:H22)</f>
        <v>826922.75</v>
      </c>
      <c r="I23" s="24"/>
    </row>
    <row r="24" spans="1:9" x14ac:dyDescent="0.25">
      <c r="H24" s="19" cm="1">
        <f t="array" aca="1" ref="H24" ca="1">H11:H23+H24</f>
        <v>0</v>
      </c>
    </row>
    <row r="25" spans="1:9" ht="15.75" x14ac:dyDescent="0.25">
      <c r="A25" s="28" t="s">
        <v>21</v>
      </c>
      <c r="B25" s="28"/>
      <c r="C25" s="28"/>
      <c r="D25" s="10"/>
      <c r="E25" s="1"/>
      <c r="F25" s="28" t="s">
        <v>13</v>
      </c>
      <c r="G25" s="28"/>
      <c r="H25" s="28"/>
      <c r="I25" s="28"/>
    </row>
    <row r="26" spans="1:9" ht="15.75" x14ac:dyDescent="0.25">
      <c r="A26" s="1"/>
      <c r="B26" s="11" t="s">
        <v>14</v>
      </c>
      <c r="C26" s="11"/>
      <c r="D26" s="11"/>
      <c r="E26" s="1"/>
      <c r="F26" s="29" t="s">
        <v>15</v>
      </c>
      <c r="G26" s="29"/>
      <c r="H26" s="29"/>
      <c r="I26" s="29"/>
    </row>
    <row r="27" spans="1:9" ht="15.75" x14ac:dyDescent="0.25">
      <c r="A27" s="1"/>
      <c r="B27" s="12" t="s">
        <v>16</v>
      </c>
      <c r="C27" s="12"/>
      <c r="D27" s="12"/>
      <c r="E27" s="1"/>
      <c r="F27" s="30" t="s">
        <v>17</v>
      </c>
      <c r="G27" s="30"/>
      <c r="H27" s="30"/>
      <c r="I27" s="30"/>
    </row>
  </sheetData>
  <mergeCells count="8">
    <mergeCell ref="F26:I26"/>
    <mergeCell ref="F27:I27"/>
    <mergeCell ref="B5:H5"/>
    <mergeCell ref="B6:H6"/>
    <mergeCell ref="B7:H7"/>
    <mergeCell ref="A9:I9"/>
    <mergeCell ref="A25:C25"/>
    <mergeCell ref="F25:I25"/>
  </mergeCells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Cuentas pagadas abril 2024</vt:lpstr>
      <vt:lpstr>cxp pagar abril 2024</vt:lpstr>
      <vt:lpstr>Cuentas pagadas Junio 2024</vt:lpstr>
      <vt:lpstr>Cuentas por Pagar Junio 2024.</vt:lpstr>
      <vt:lpstr>'Cuentas pagadas abril 2024'!Área_de_impresión</vt:lpstr>
      <vt:lpstr>'Cuentas pagadas Junio 2024'!Área_de_impresión</vt:lpstr>
      <vt:lpstr>'Cuentas por Pagar Junio 2024.'!Área_de_impresión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2024-07-09T15:09:54Z</cp:lastPrinted>
  <dcterms:created xsi:type="dcterms:W3CDTF">2024-01-05T15:10:09Z</dcterms:created>
  <dcterms:modified xsi:type="dcterms:W3CDTF">2024-07-09T15:33:10Z</dcterms:modified>
</cp:coreProperties>
</file>