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72.16.16.30\Direccion Financiera\Contabilidad\LIBRE ACCESO\PAGINA WEB 2024\AGOSTO 2024\"/>
    </mc:Choice>
  </mc:AlternateContent>
  <xr:revisionPtr revIDLastSave="0" documentId="13_ncr:1_{6A8D273B-FAD8-4DCA-ACC7-830B3A050BCC}" xr6:coauthVersionLast="47" xr6:coauthVersionMax="47" xr10:uidLastSave="{00000000-0000-0000-0000-000000000000}"/>
  <bookViews>
    <workbookView xWindow="-120" yWindow="-120" windowWidth="29040" windowHeight="15840" xr2:uid="{163C4985-32B9-45F8-A674-78776DCE771C}"/>
  </bookViews>
  <sheets>
    <sheet name="Cuentas pagadas Agosto 2024" sheetId="17" r:id="rId1"/>
    <sheet name="Cuentas por pagar Agosto 2024" sheetId="18"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18" l="1"/>
  <c r="I25" i="17"/>
  <c r="I23" i="17"/>
  <c r="F25" i="17" l="1"/>
  <c r="G21" i="18"/>
  <c r="H19" i="18"/>
  <c r="H20" i="18"/>
  <c r="H18" i="18"/>
  <c r="H17" i="18"/>
  <c r="H14" i="18"/>
  <c r="H15" i="18"/>
  <c r="H13" i="18"/>
  <c r="H12" i="18"/>
  <c r="H16" i="18"/>
  <c r="H21" i="18" s="1"/>
  <c r="H25" i="17"/>
  <c r="I24" i="17"/>
  <c r="I22" i="17"/>
  <c r="I21" i="17"/>
  <c r="I20" i="17"/>
  <c r="I19" i="17"/>
  <c r="I18" i="17"/>
  <c r="I17" i="17"/>
  <c r="I16" i="17"/>
  <c r="I15" i="17"/>
  <c r="I14" i="17"/>
  <c r="I13" i="17"/>
  <c r="I12" i="17"/>
</calcChain>
</file>

<file path=xl/sharedStrings.xml><?xml version="1.0" encoding="utf-8"?>
<sst xmlns="http://schemas.openxmlformats.org/spreadsheetml/2006/main" count="184" uniqueCount="131">
  <si>
    <t>MINISTERIO DE HACIENDA</t>
  </si>
  <si>
    <t>ADMINISTRACION LOTERIA NACIONAL</t>
  </si>
  <si>
    <t>DEPARTAMENTO DE CONTABILIDAD</t>
  </si>
  <si>
    <t xml:space="preserve"> Proveedor</t>
  </si>
  <si>
    <t>Concepto</t>
  </si>
  <si>
    <t>No. de Factura (Gubernamental)</t>
  </si>
  <si>
    <t>Fecha  de Emision Factura</t>
  </si>
  <si>
    <t>Fecha Fin de Factura</t>
  </si>
  <si>
    <t>Monto  Facturado de la deuda</t>
  </si>
  <si>
    <t>Monto Pagado a la fecha</t>
  </si>
  <si>
    <t xml:space="preserve">Monto Pendiente </t>
  </si>
  <si>
    <t>Estado (completo, pendiente y atrasado)</t>
  </si>
  <si>
    <t>RD$</t>
  </si>
  <si>
    <t>____________________________________</t>
  </si>
  <si>
    <t>Nataly Paniagua de  Rosario</t>
  </si>
  <si>
    <t>Gizel A. Rivera Soto</t>
  </si>
  <si>
    <t>Directora Financiera</t>
  </si>
  <si>
    <t>Encargada de Contabilidad</t>
  </si>
  <si>
    <t xml:space="preserve">                           ____________________________________</t>
  </si>
  <si>
    <t>Fecha de Pago</t>
  </si>
  <si>
    <t>DALA SOLUCIONES SRL</t>
  </si>
  <si>
    <t>ICU SOLUCIONES EMPRESARIALES</t>
  </si>
  <si>
    <t>04/07/2024</t>
  </si>
  <si>
    <t>E450000000230</t>
  </si>
  <si>
    <t>CORPORACION ESTATAL DE RADIO Y TELEVISION (CERTEV)</t>
  </si>
  <si>
    <t>PAGO ARRENDAMIENTO DE ESPACIO PARA TRANSMISION DE LOS SORTEOS DE LA INST. NCF: B1500009217, CUOTA 4/6, PERIODO DEL 01 AL 30 DE JUNIO 2024, ATENDIENDO A LO ESTABLECIDO EN EL CONTRATO FIRMADO EN LA FECHA 29/02/2024</t>
  </si>
  <si>
    <t>B1500009217</t>
  </si>
  <si>
    <t>OFICINA GUBERNAMENTAL DE TECNOLOGIA DE LA INFORMACION (OGTIC)</t>
  </si>
  <si>
    <t>ALQUILER DEL ESPACIO QUE OCUPA ESTA INSTITUCIÓN EN EL DATA CENTER DEL ESTADO DOMINICANO, NCF:B1500003110. CORRESPONDIENTE AL MES DE JUNIO, 2024. ATENDIENDO A LO ESTABLECIDO EN EL CONTRATO EN FECHA 28/11/2022.</t>
  </si>
  <si>
    <t>B1500003110</t>
  </si>
  <si>
    <t>ADQUISICIÓN DE REPUESTOS Y LUBRICANTES, PARA SER UTILIZADOS EN EL MANTENIMIENTO DE LOS VEHÍCULOS DE ESTA INSTITUCIÓN. NCF: B1500000104. ORDEN NO. 2024-00040.</t>
  </si>
  <si>
    <t>B1500000104</t>
  </si>
  <si>
    <t>02/08/2024</t>
  </si>
  <si>
    <t>MOGUR GRUPO EMPRESARIAL</t>
  </si>
  <si>
    <t>COLOCACIÓN DE PAUTAS DE PUBLICIDAD EN REDES SOCIALES PARA DAR A CONOCER LOS SORTEOS DE BILLETES DE ESTA INST. NCF: B1500000017. ORDEN NO. 2024-00022. PAGO 3/3. ULTIMO PAGO</t>
  </si>
  <si>
    <t>B1500000017</t>
  </si>
  <si>
    <t>02/07/2024</t>
  </si>
  <si>
    <t>03/08/2024</t>
  </si>
  <si>
    <t>PROLIMDES COMERCIAL</t>
  </si>
  <si>
    <t>ADQUISICIÓN DE MATERIALES DE MAYORDOMIA, PARA SER UTILIZADOS EN LA INSTITUCIÓN. NCF: B1500001470. ORDEN NO. 2024-00042.</t>
  </si>
  <si>
    <t>B1500001470</t>
  </si>
  <si>
    <t>PLANETA AZUL</t>
  </si>
  <si>
    <t>POR CONCEPTO DE LLENADO DE 425 BOTELLONES DE AGUA PARA SER UTILIZADOS EN LOS DIFERENTES DEPARTAMENTOS DE LA INST. NCF: B1500184739, B1500184934, B1500185083 Y B1500185184. ORDEN NO. 2024-00019.</t>
  </si>
  <si>
    <t>B1500184739</t>
  </si>
  <si>
    <t>24/06/2024</t>
  </si>
  <si>
    <t>B1500184934</t>
  </si>
  <si>
    <t>01/07/2024</t>
  </si>
  <si>
    <t>B1500185083</t>
  </si>
  <si>
    <t>08/07/2024</t>
  </si>
  <si>
    <t>B1500185184</t>
  </si>
  <si>
    <t>15/07/2024</t>
  </si>
  <si>
    <t>COPY SOLUTIONS INTERNATIONAL</t>
  </si>
  <si>
    <t>ALQUILER DE IMPRESORA FULL COLOR, PARA SER UTILIZADA EN LA DIR. DE PRODUCCIÓN DE LA INST. POR PERIODO DE 1 AÑO, CORRESP. DEL 14/06/2024 HASTA EL 15/07/2024. CUOTA 3/12. NCF: E450000000230. ORDEN NO. 2024-00023.</t>
  </si>
  <si>
    <t>16/7/2024</t>
  </si>
  <si>
    <t>8/8/2024</t>
  </si>
  <si>
    <t>ALQUILER DE 2 IMPRESORAS MONOCROMÁTICAS, PARA SER UTILIZADAS EN LA DIRECCIÓN DE PRODUCCIÓN, POR PERIODO DE UN AÑO (1), NCF: B1500000770, CORRESPONDIENTE AL MES DE JUNIO 2024. PAGO 6/12. ORDEN NO.2023-00072.</t>
  </si>
  <si>
    <t>B1500000770</t>
  </si>
  <si>
    <t>09/7/2024</t>
  </si>
  <si>
    <t>08/08/2024</t>
  </si>
  <si>
    <t>COLEGIO DOMINICANO DE CONTADORES CODOCON</t>
  </si>
  <si>
    <t>SERVICIO DE FISCALIZACIÓN DE LOS SORTEOS DIARIOS (TARDE/NOCHE) DE LA INST. CORRESPONDIENTE A LOS PERIODOS DESDE EL 11/06/2024 HASTA EL 11/07/2024, CUOTA 9/12. NCF: B1500000238.</t>
  </si>
  <si>
    <t>B1500000238</t>
  </si>
  <si>
    <t>31/7/2024</t>
  </si>
  <si>
    <t>15/8/2024</t>
  </si>
  <si>
    <t>SEGURO NACIONAL DE SALUD       ( SENASA )</t>
  </si>
  <si>
    <t>PAGO FACTURA NO.00183877 NCF:B1500012102 POR PAGO DE SERVICIOS DE PLANES COMPLEMENTARIOS DE SALUD, EN PÓLIZA NO. 24144,CORRESPONDIENTE A EMPLEADOS DE LA INSTITUCIÓN CON COBERTURA DESDE EL 01 AL 31 DE JULIO 2024.</t>
  </si>
  <si>
    <t>B1500012102</t>
  </si>
  <si>
    <t>31/07/2024</t>
  </si>
  <si>
    <t xml:space="preserve">PAGADA       Libramiento 848-1  </t>
  </si>
  <si>
    <t xml:space="preserve">PAGADA       Libramiento 851-1  </t>
  </si>
  <si>
    <t xml:space="preserve">PAGADA       Libramiento 904-1  </t>
  </si>
  <si>
    <t xml:space="preserve">PAGADA       Libramiento 924-1  </t>
  </si>
  <si>
    <t xml:space="preserve">PAGADA       Libramiento 926-1  </t>
  </si>
  <si>
    <t xml:space="preserve">PAGADA       Libramiento 928-1  </t>
  </si>
  <si>
    <t>PAGADA LIB.1062      Libramiento 943-1  NULO</t>
  </si>
  <si>
    <t xml:space="preserve">PAGADA       Libramiento 958-1  </t>
  </si>
  <si>
    <t>PAGADA Lib.988-1                      ( Lib. 869 Nulo)</t>
  </si>
  <si>
    <t>06/08/2024</t>
  </si>
  <si>
    <t>12/08/2024</t>
  </si>
  <si>
    <t>27/08/2024</t>
  </si>
  <si>
    <t>14/08/2024</t>
  </si>
  <si>
    <t>Total para agosto 2024</t>
  </si>
  <si>
    <t xml:space="preserve">                       Relación de Estado de cuenta pagadas a suplidores  al 31 del mes de Agosto 2024</t>
  </si>
  <si>
    <t>ADQUISICIÓN DE 319 LONCHERAS SERIGRAFIADAS CON LOGO INSTITUCIONAL, PARA OBSEQUIO POR MOTIVO DEL DIA DE LOS PADRE 2024. NCF: B1500000363. ORDEN NO. 2024-00049.</t>
  </si>
  <si>
    <t>B1500000363</t>
  </si>
  <si>
    <t>EKATEX C, SRL</t>
  </si>
  <si>
    <t>27/07/2024</t>
  </si>
  <si>
    <t xml:space="preserve">PENDIENTE Libramiento 1066-1  </t>
  </si>
  <si>
    <t>PAGO DE FACTURA NCF: B1500000251 POR ADQUISICIÓN SERVICIOS DE ALQUILER DE DOS (2) CAMIONES CERRADOS CAMA LARGA, UTILIZADOS EN EL TRASLADO DEL DESCARGO OFICIAL DE LOS ACTIVOS EN DESUSOS DE LA INST. ORDEN NO. 2024-00043.</t>
  </si>
  <si>
    <t>TRANSOLUTION JR SRL</t>
  </si>
  <si>
    <t>B1500000251</t>
  </si>
  <si>
    <t xml:space="preserve">PENDIENTE Libramiento nulo 1044-1  </t>
  </si>
  <si>
    <t>ALQUILER DEL ESPACIO QUE OCUPA ESTA INSTITUCIÓN EN EL DATA CENTER DEL ESTADO DOMINICANO, NCF: B1500003166. CORRESPONDIENTE AL MES DE JULIO, 2024. ATENDIENDO A LO ESTABLECIDO EN EL CONTRATO EN FECHA 28/11/2022.</t>
  </si>
  <si>
    <t>B1500003166</t>
  </si>
  <si>
    <t>16/07/20244</t>
  </si>
  <si>
    <t>24/08/2024</t>
  </si>
  <si>
    <t xml:space="preserve">PENDIENTE Libramiento 1052-1  </t>
  </si>
  <si>
    <t>ADQUISICIÓN DE 230 FARDOS PAPEL JUMBO FAMILIA X-TRA 4/1, PARA SER UTILIZADOS EN LA INSTITUCIÓN. NCF: B1500004317. ORDEN NO. 2024-00044.</t>
  </si>
  <si>
    <t>GTG INDUSTRIAL, SRL</t>
  </si>
  <si>
    <t>B1500004317</t>
  </si>
  <si>
    <t>25/07/2024</t>
  </si>
  <si>
    <t xml:space="preserve">PENDIENTE Libramiento 1058-1 </t>
  </si>
  <si>
    <t>PAGO ARRENDAMIENTO ESPACIO PARA TRANSMISIÓN DE LOS SORTEOS DE LA INST. NCF: B1500009266, CUOTA 5/6 FACTURA NO.38590, PERIODO DEL 01 AL 31 DE JULIO 2024. ATENDIENDO LO ESTABLECIDO EN EL CONTRATO FIRMADO EN LA FECHA 29/02/2024.</t>
  </si>
  <si>
    <t xml:space="preserve"> B1500009266</t>
  </si>
  <si>
    <t>05/07/2024</t>
  </si>
  <si>
    <t xml:space="preserve">PENDIENTE Libramiento 1056-1 </t>
  </si>
  <si>
    <t>ADQUISICIÓN DE MATERIALES, PARA SER UTILIZADOS EN EL DEPARTAMENTO DE IMPRENTA DE LA INSTITUCIÓN. NCF: B1500000210. ORDEN NO. 2024-00051.</t>
  </si>
  <si>
    <t xml:space="preserve"> B1500000210</t>
  </si>
  <si>
    <t>01/08/2024</t>
  </si>
  <si>
    <t>03/09/2024</t>
  </si>
  <si>
    <t>PAGO FACTURA NCF: B1500000005 POR ADQUISICIÓN DE MATERIALES, PARA REALIZAR LAS CONEXIONES DE LOS ASCENSORES Y LAS OFICINAS ADMINISTRATIVAS A LA PLANTA ELÉCTRICA DEL SALÓN DE SORTEOS DE LA INSTITUCIÓN, ORDEN NO.2024-00047.</t>
  </si>
  <si>
    <t>B1500000005</t>
  </si>
  <si>
    <t xml:space="preserve">PENDIENTE Libramiento 1094-1 </t>
  </si>
  <si>
    <t xml:space="preserve">PENDIENTE Libramiento 1092-1 </t>
  </si>
  <si>
    <t>PAGO FACTURA NO.00190141 NCF: B1500012307 POR PAGO DE SERVICIOS DE PLANES COMPLEMENTARIOS DE SALUD, EN PÓLIZA NO. 24144, CORRESPONDIENTE A EMPLEADOS DE LA INSTITUCIÓN CON COBERTURA DESDE EL 01 AL 31 DE AGOSTO 2024.</t>
  </si>
  <si>
    <t>B1500012307</t>
  </si>
  <si>
    <t>15/08/2024</t>
  </si>
  <si>
    <t>05/09/2024</t>
  </si>
  <si>
    <t>PENDIENTE Libramiento 1108-1</t>
  </si>
  <si>
    <t>CI COMUNICACION INTEGRAL</t>
  </si>
  <si>
    <t>PAGO FACTURA NCF: B1500000061 POR CONTRATACIÓN PROGRAMA DE CAPACITACIÓN: CURSO DE COMPTIA  A+ (08 PARTICIPANTES), PARA COLABORADORES DE LA UNIDAD DE TECNOLOGÍA DE LA INFORMACIÓN Y COMUNICACIÓN (TIC) DE LA INSTITUCIÓN, ORDEN NO. 2024-00016</t>
  </si>
  <si>
    <t xml:space="preserve"> B1500000061</t>
  </si>
  <si>
    <t>06/09/2024</t>
  </si>
  <si>
    <t xml:space="preserve">PENDIENTE Libramiento 1110-1 </t>
  </si>
  <si>
    <t>24/07/2024</t>
  </si>
  <si>
    <t>23/08/2024</t>
  </si>
  <si>
    <t xml:space="preserve">PAGADA       Libramiento 983-1  </t>
  </si>
  <si>
    <t>30/08/2024</t>
  </si>
  <si>
    <t>ROMIVA, SRL</t>
  </si>
  <si>
    <t>SUPLIORME, SRL</t>
  </si>
  <si>
    <t xml:space="preserve">                         Relación de Estado de cuentas por pagar suplidores  al 31 del mes de Agosto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</si>
</sst>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8" x14ac:knownFonts="1">
    <font>
      <sz val="11"/>
      <color theme="1"/>
      <name val="Calibri"/>
      <family val="2"/>
      <scheme val="minor"/>
    </font>
    <font>
      <sz val="11"/>
      <color theme="1"/>
      <name val="Calibri"/>
      <family val="2"/>
      <scheme val="minor"/>
    </font>
    <font>
      <b/>
      <sz val="18"/>
      <color theme="1"/>
      <name val="Times New Roman"/>
      <family val="1"/>
    </font>
    <font>
      <sz val="11"/>
      <color theme="1"/>
      <name val="Times New Roman"/>
      <family val="1"/>
    </font>
    <font>
      <b/>
      <sz val="14"/>
      <color theme="1"/>
      <name val="Times New Roman"/>
      <family val="1"/>
    </font>
    <font>
      <b/>
      <sz val="12"/>
      <color theme="1"/>
      <name val="Times New Roman"/>
      <family val="1"/>
    </font>
    <font>
      <sz val="12"/>
      <color theme="1"/>
      <name val="Times New Roman"/>
      <family val="1"/>
    </font>
    <font>
      <sz val="12"/>
      <name val="Times New Roman"/>
      <family val="1"/>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58">
    <xf numFmtId="0" fontId="0" fillId="0" borderId="0" xfId="0"/>
    <xf numFmtId="0" fontId="0" fillId="0" borderId="0" xfId="0" applyAlignment="1">
      <alignment wrapText="1"/>
    </xf>
    <xf numFmtId="43" fontId="0" fillId="0" borderId="0" xfId="1" applyFont="1" applyAlignment="1">
      <alignment wrapText="1"/>
    </xf>
    <xf numFmtId="0" fontId="3" fillId="0" borderId="0" xfId="0" applyFont="1" applyAlignment="1">
      <alignment wrapText="1"/>
    </xf>
    <xf numFmtId="43" fontId="3" fillId="0" borderId="0" xfId="1" applyFont="1" applyAlignment="1">
      <alignment wrapText="1"/>
    </xf>
    <xf numFmtId="0" fontId="5" fillId="2" borderId="2" xfId="0" applyFont="1" applyFill="1" applyBorder="1" applyAlignment="1">
      <alignment horizontal="center" vertical="center" wrapText="1"/>
    </xf>
    <xf numFmtId="43" fontId="5" fillId="2" borderId="2" xfId="1" applyFont="1" applyFill="1" applyBorder="1" applyAlignment="1">
      <alignment horizontal="center" vertical="center" wrapText="1"/>
    </xf>
    <xf numFmtId="43" fontId="6" fillId="0" borderId="1" xfId="1" applyFont="1" applyFill="1" applyBorder="1" applyAlignment="1">
      <alignment horizontal="center" vertical="center"/>
    </xf>
    <xf numFmtId="0" fontId="0" fillId="0" borderId="0" xfId="0" applyAlignment="1">
      <alignment vertical="center"/>
    </xf>
    <xf numFmtId="43" fontId="0" fillId="0" borderId="0" xfId="1" applyFont="1" applyAlignment="1">
      <alignment horizontal="center" vertical="center"/>
    </xf>
    <xf numFmtId="0" fontId="6" fillId="0" borderId="0" xfId="0" applyFont="1" applyAlignment="1">
      <alignment horizontal="center" vertical="center" wrapText="1"/>
    </xf>
    <xf numFmtId="0" fontId="5" fillId="0" borderId="0" xfId="0" applyFont="1" applyAlignment="1">
      <alignment horizontal="center"/>
    </xf>
    <xf numFmtId="0" fontId="6" fillId="0" borderId="0" xfId="0" applyFont="1" applyAlignment="1">
      <alignment horizont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xf>
    <xf numFmtId="0" fontId="5" fillId="2" borderId="3" xfId="0" applyFont="1" applyFill="1" applyBorder="1" applyAlignment="1">
      <alignment horizontal="center" wrapText="1"/>
    </xf>
    <xf numFmtId="43" fontId="5" fillId="2" borderId="3" xfId="1" applyFont="1" applyFill="1" applyBorder="1" applyAlignment="1">
      <alignment horizontal="center" wrapText="1"/>
    </xf>
    <xf numFmtId="0" fontId="3" fillId="0" borderId="0" xfId="0" applyFont="1"/>
    <xf numFmtId="43" fontId="0" fillId="0" borderId="0" xfId="0" applyNumberFormat="1"/>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43" fontId="7" fillId="0" borderId="7" xfId="1" applyFont="1" applyFill="1" applyBorder="1" applyAlignment="1" applyProtection="1">
      <alignment horizontal="center" vertical="center" wrapText="1" readingOrder="1"/>
      <protection locked="0"/>
    </xf>
    <xf numFmtId="0" fontId="5" fillId="2" borderId="5" xfId="0" applyFont="1" applyFill="1" applyBorder="1" applyAlignment="1">
      <alignment horizontal="center" wrapText="1"/>
    </xf>
    <xf numFmtId="0" fontId="5" fillId="0" borderId="6" xfId="0" applyFont="1" applyBorder="1" applyAlignment="1">
      <alignment horizontal="left" vertical="center" wrapText="1"/>
    </xf>
    <xf numFmtId="43" fontId="5" fillId="2" borderId="8" xfId="1"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3" borderId="9" xfId="0" applyFont="1" applyFill="1" applyBorder="1" applyAlignment="1">
      <alignment horizontal="left" vertical="center" wrapText="1"/>
    </xf>
    <xf numFmtId="0" fontId="6" fillId="3" borderId="10" xfId="0" applyFont="1" applyFill="1" applyBorder="1" applyAlignment="1">
      <alignment horizontal="center" vertical="center" wrapText="1"/>
    </xf>
    <xf numFmtId="0" fontId="5" fillId="3" borderId="10" xfId="0"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14" fontId="6" fillId="3" borderId="1" xfId="1" applyNumberFormat="1" applyFont="1" applyFill="1" applyBorder="1" applyAlignment="1">
      <alignment horizontal="center" vertical="center" wrapText="1"/>
    </xf>
    <xf numFmtId="43" fontId="6" fillId="3" borderId="10" xfId="1" applyFont="1" applyFill="1" applyBorder="1" applyAlignment="1">
      <alignment horizontal="center" vertical="center" wrapText="1"/>
    </xf>
    <xf numFmtId="43" fontId="6" fillId="0" borderId="11" xfId="1" applyFont="1" applyFill="1" applyBorder="1" applyAlignment="1">
      <alignment horizontal="center" vertical="center"/>
    </xf>
    <xf numFmtId="43" fontId="7" fillId="0" borderId="12" xfId="1" applyFont="1" applyFill="1" applyBorder="1" applyAlignment="1" applyProtection="1">
      <alignment horizontal="center" vertical="center" wrapText="1" readingOrder="1"/>
      <protection locked="0"/>
    </xf>
    <xf numFmtId="0" fontId="5"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14" fontId="6" fillId="3" borderId="10" xfId="0" applyNumberFormat="1" applyFont="1" applyFill="1" applyBorder="1" applyAlignment="1">
      <alignment horizontal="center" vertical="center" wrapText="1"/>
    </xf>
    <xf numFmtId="14" fontId="6" fillId="3" borderId="10" xfId="1" applyNumberFormat="1" applyFont="1" applyFill="1" applyBorder="1" applyAlignment="1">
      <alignment horizontal="center" vertical="center" wrapText="1"/>
    </xf>
    <xf numFmtId="43" fontId="6" fillId="3" borderId="1" xfId="1" applyFont="1" applyFill="1" applyBorder="1" applyAlignment="1">
      <alignment horizontal="center" vertical="center" wrapText="1"/>
    </xf>
    <xf numFmtId="49" fontId="6" fillId="3" borderId="10" xfId="1" applyNumberFormat="1" applyFont="1" applyFill="1" applyBorder="1" applyAlignment="1">
      <alignment horizontal="center" vertical="center" wrapText="1"/>
    </xf>
    <xf numFmtId="49" fontId="6" fillId="3" borderId="1" xfId="1" applyNumberFormat="1"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9" xfId="0" applyFont="1" applyBorder="1" applyAlignment="1">
      <alignment horizontal="left" vertical="center" wrapText="1"/>
    </xf>
    <xf numFmtId="0" fontId="5" fillId="3" borderId="6" xfId="0" applyFont="1" applyFill="1" applyBorder="1" applyAlignment="1">
      <alignment horizontal="left" vertical="center" wrapText="1"/>
    </xf>
    <xf numFmtId="0" fontId="6" fillId="0" borderId="10" xfId="0" applyFont="1" applyBorder="1" applyAlignment="1">
      <alignment horizontal="center" vertical="center" wrapText="1"/>
    </xf>
    <xf numFmtId="0" fontId="5" fillId="0" borderId="10" xfId="0" applyFont="1" applyBorder="1" applyAlignment="1">
      <alignment horizontal="center" vertical="center" wrapText="1"/>
    </xf>
    <xf numFmtId="43" fontId="6" fillId="0" borderId="10" xfId="1" applyFont="1" applyFill="1" applyBorder="1" applyAlignment="1">
      <alignment horizontal="center" vertical="center"/>
    </xf>
    <xf numFmtId="14" fontId="6" fillId="0" borderId="1" xfId="0" applyNumberFormat="1" applyFont="1" applyBorder="1" applyAlignment="1">
      <alignment horizontal="center" vertical="center" wrapText="1"/>
    </xf>
    <xf numFmtId="14" fontId="6" fillId="0" borderId="1" xfId="1" applyNumberFormat="1" applyFont="1" applyFill="1" applyBorder="1" applyAlignment="1">
      <alignment horizontal="center" vertical="center" wrapText="1"/>
    </xf>
    <xf numFmtId="43" fontId="6" fillId="0" borderId="1" xfId="1" applyFont="1" applyFill="1" applyBorder="1" applyAlignment="1">
      <alignment horizontal="center" vertical="center" wrapText="1"/>
    </xf>
    <xf numFmtId="49" fontId="6" fillId="0" borderId="10" xfId="0" applyNumberFormat="1" applyFont="1" applyBorder="1" applyAlignment="1">
      <alignment horizontal="center" vertical="center"/>
    </xf>
    <xf numFmtId="43" fontId="5" fillId="0" borderId="0" xfId="1" applyFont="1" applyAlignment="1">
      <alignment horizontal="center"/>
    </xf>
    <xf numFmtId="43" fontId="6" fillId="0" borderId="0" xfId="1" applyFont="1" applyAlignment="1">
      <alignment horizontal="center"/>
    </xf>
    <xf numFmtId="0" fontId="2" fillId="0" borderId="0" xfId="0" applyFont="1" applyAlignment="1">
      <alignment horizontal="center" wrapText="1"/>
    </xf>
    <xf numFmtId="0" fontId="4" fillId="0" borderId="0" xfId="0" applyFont="1" applyAlignment="1">
      <alignment horizontal="center" wrapText="1"/>
    </xf>
    <xf numFmtId="0" fontId="6" fillId="0" borderId="0" xfId="0" applyFont="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1095375</xdr:colOff>
      <xdr:row>4</xdr:row>
      <xdr:rowOff>136525</xdr:rowOff>
    </xdr:from>
    <xdr:to>
      <xdr:col>9</xdr:col>
      <xdr:colOff>977900</xdr:colOff>
      <xdr:row>8</xdr:row>
      <xdr:rowOff>184150</xdr:rowOff>
    </xdr:to>
    <xdr:pic>
      <xdr:nvPicPr>
        <xdr:cNvPr id="2" name="Picture 1">
          <a:extLst>
            <a:ext uri="{FF2B5EF4-FFF2-40B4-BE49-F238E27FC236}">
              <a16:creationId xmlns:a16="http://schemas.microsoft.com/office/drawing/2014/main" id="{B6F87D0F-E199-4A6C-93DE-78450B91986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5268575" y="708025"/>
          <a:ext cx="996950" cy="809625"/>
        </a:xfrm>
        <a:prstGeom prst="rect">
          <a:avLst/>
        </a:prstGeom>
        <a:noFill/>
        <a:ln w="9525">
          <a:noFill/>
          <a:miter lim="800000"/>
          <a:headEnd/>
          <a:tailEnd/>
        </a:ln>
      </xdr:spPr>
    </xdr:pic>
    <xdr:clientData/>
  </xdr:twoCellAnchor>
  <xdr:twoCellAnchor editAs="oneCell">
    <xdr:from>
      <xdr:col>0</xdr:col>
      <xdr:colOff>339725</xdr:colOff>
      <xdr:row>3</xdr:row>
      <xdr:rowOff>69849</xdr:rowOff>
    </xdr:from>
    <xdr:to>
      <xdr:col>0</xdr:col>
      <xdr:colOff>1619251</xdr:colOff>
      <xdr:row>9</xdr:row>
      <xdr:rowOff>130174</xdr:rowOff>
    </xdr:to>
    <xdr:pic>
      <xdr:nvPicPr>
        <xdr:cNvPr id="3" name="Imagen 2" descr="Logo Ministerio de Hacienda">
          <a:extLst>
            <a:ext uri="{FF2B5EF4-FFF2-40B4-BE49-F238E27FC236}">
              <a16:creationId xmlns:a16="http://schemas.microsoft.com/office/drawing/2014/main" id="{5E390976-C8E9-4045-A0F1-81D28633BDE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9725" y="450849"/>
          <a:ext cx="1279526" cy="120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1095375</xdr:colOff>
      <xdr:row>4</xdr:row>
      <xdr:rowOff>136525</xdr:rowOff>
    </xdr:from>
    <xdr:to>
      <xdr:col>8</xdr:col>
      <xdr:colOff>996950</xdr:colOff>
      <xdr:row>8</xdr:row>
      <xdr:rowOff>184150</xdr:rowOff>
    </xdr:to>
    <xdr:pic>
      <xdr:nvPicPr>
        <xdr:cNvPr id="4" name="Picture 1">
          <a:extLst>
            <a:ext uri="{FF2B5EF4-FFF2-40B4-BE49-F238E27FC236}">
              <a16:creationId xmlns:a16="http://schemas.microsoft.com/office/drawing/2014/main" id="{CED2E388-0F41-4C92-A848-1329B450CEA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5268575" y="708025"/>
          <a:ext cx="996950" cy="809625"/>
        </a:xfrm>
        <a:prstGeom prst="rect">
          <a:avLst/>
        </a:prstGeom>
        <a:noFill/>
        <a:ln w="9525">
          <a:noFill/>
          <a:miter lim="800000"/>
          <a:headEnd/>
          <a:tailEnd/>
        </a:ln>
      </xdr:spPr>
    </xdr:pic>
    <xdr:clientData/>
  </xdr:twoCellAnchor>
  <xdr:twoCellAnchor editAs="oneCell">
    <xdr:from>
      <xdr:col>0</xdr:col>
      <xdr:colOff>92075</xdr:colOff>
      <xdr:row>3</xdr:row>
      <xdr:rowOff>88899</xdr:rowOff>
    </xdr:from>
    <xdr:to>
      <xdr:col>0</xdr:col>
      <xdr:colOff>1371601</xdr:colOff>
      <xdr:row>9</xdr:row>
      <xdr:rowOff>149224</xdr:rowOff>
    </xdr:to>
    <xdr:pic>
      <xdr:nvPicPr>
        <xdr:cNvPr id="5" name="Imagen 4" descr="Logo Ministerio de Hacienda">
          <a:extLst>
            <a:ext uri="{FF2B5EF4-FFF2-40B4-BE49-F238E27FC236}">
              <a16:creationId xmlns:a16="http://schemas.microsoft.com/office/drawing/2014/main" id="{65E9616D-86BD-4E47-8CC3-15081F8A668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075" y="469899"/>
          <a:ext cx="1279526" cy="148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1F609-E52A-453F-B6A9-7EF7A462B9DE}">
  <sheetPr>
    <pageSetUpPr fitToPage="1"/>
  </sheetPr>
  <dimension ref="A1:J32"/>
  <sheetViews>
    <sheetView showGridLines="0" tabSelected="1" topLeftCell="A12" zoomScaleNormal="100" workbookViewId="0">
      <selection activeCell="A10" sqref="A10:J10"/>
    </sheetView>
  </sheetViews>
  <sheetFormatPr baseColWidth="10" defaultRowHeight="15" x14ac:dyDescent="0.25"/>
  <cols>
    <col min="1" max="1" width="35.5703125" customWidth="1"/>
    <col min="2" max="2" width="86.28515625" customWidth="1"/>
    <col min="3" max="3" width="20.7109375" customWidth="1"/>
    <col min="4" max="4" width="17.28515625" customWidth="1"/>
    <col min="5" max="5" width="13.140625" customWidth="1"/>
    <col min="6" max="6" width="17.28515625" customWidth="1"/>
    <col min="7" max="7" width="12.85546875" customWidth="1"/>
    <col min="8" max="8" width="12.5703125" customWidth="1"/>
    <col min="9" max="9" width="16.7109375" customWidth="1"/>
    <col min="10" max="10" width="22.85546875" customWidth="1"/>
  </cols>
  <sheetData>
    <row r="1" spans="1:10" hidden="1" x14ac:dyDescent="0.25"/>
    <row r="4" spans="1:10" x14ac:dyDescent="0.25">
      <c r="A4" s="1"/>
      <c r="B4" s="1"/>
      <c r="C4" s="1"/>
      <c r="D4" s="1"/>
      <c r="E4" s="1"/>
      <c r="F4" s="2"/>
      <c r="G4" s="2"/>
      <c r="H4" s="2"/>
      <c r="I4" s="2"/>
      <c r="J4" s="2"/>
    </row>
    <row r="5" spans="1:10" x14ac:dyDescent="0.25">
      <c r="A5" s="1"/>
      <c r="B5" s="1"/>
      <c r="C5" s="1"/>
      <c r="D5" s="1"/>
      <c r="E5" s="1"/>
      <c r="F5" s="2"/>
      <c r="G5" s="2"/>
      <c r="H5" s="2"/>
      <c r="I5" s="2"/>
      <c r="J5" s="2"/>
    </row>
    <row r="6" spans="1:10" ht="22.5" x14ac:dyDescent="0.3">
      <c r="A6" s="1"/>
      <c r="B6" s="55" t="s">
        <v>0</v>
      </c>
      <c r="C6" s="55"/>
      <c r="D6" s="55"/>
      <c r="E6" s="55"/>
      <c r="F6" s="55"/>
      <c r="G6" s="55"/>
      <c r="H6" s="55"/>
      <c r="I6" s="55"/>
      <c r="J6" s="2"/>
    </row>
    <row r="7" spans="1:10" ht="22.5" x14ac:dyDescent="0.3">
      <c r="A7" s="1"/>
      <c r="B7" s="55" t="s">
        <v>1</v>
      </c>
      <c r="C7" s="55"/>
      <c r="D7" s="55"/>
      <c r="E7" s="55"/>
      <c r="F7" s="55"/>
      <c r="G7" s="55"/>
      <c r="H7" s="55"/>
      <c r="I7" s="55"/>
      <c r="J7" s="2"/>
    </row>
    <row r="8" spans="1:10" ht="22.5" x14ac:dyDescent="0.3">
      <c r="A8" s="3"/>
      <c r="B8" s="55" t="s">
        <v>2</v>
      </c>
      <c r="C8" s="55"/>
      <c r="D8" s="55"/>
      <c r="E8" s="55"/>
      <c r="F8" s="55"/>
      <c r="G8" s="55"/>
      <c r="H8" s="55"/>
      <c r="I8" s="55"/>
      <c r="J8" s="4"/>
    </row>
    <row r="9" spans="1:10" x14ac:dyDescent="0.25">
      <c r="A9" s="3"/>
      <c r="B9" s="3"/>
      <c r="C9" s="3"/>
      <c r="D9" s="3"/>
      <c r="E9" s="3"/>
      <c r="F9" s="4"/>
      <c r="G9" s="4"/>
      <c r="H9" s="4"/>
      <c r="I9" s="4"/>
      <c r="J9" s="4"/>
    </row>
    <row r="10" spans="1:10" ht="19.5" thickBot="1" x14ac:dyDescent="0.35">
      <c r="A10" s="56" t="s">
        <v>82</v>
      </c>
      <c r="B10" s="56"/>
      <c r="C10" s="56"/>
      <c r="D10" s="56"/>
      <c r="E10" s="56"/>
      <c r="F10" s="56"/>
      <c r="G10" s="56"/>
      <c r="H10" s="56"/>
      <c r="I10" s="56"/>
      <c r="J10" s="56"/>
    </row>
    <row r="11" spans="1:10" ht="48" thickBot="1" x14ac:dyDescent="0.3">
      <c r="A11" s="20" t="s">
        <v>3</v>
      </c>
      <c r="B11" s="5" t="s">
        <v>4</v>
      </c>
      <c r="C11" s="5" t="s">
        <v>5</v>
      </c>
      <c r="D11" s="26" t="s">
        <v>6</v>
      </c>
      <c r="E11" s="25" t="s">
        <v>7</v>
      </c>
      <c r="F11" s="6" t="s">
        <v>8</v>
      </c>
      <c r="G11" s="6" t="s">
        <v>19</v>
      </c>
      <c r="H11" s="6" t="s">
        <v>9</v>
      </c>
      <c r="I11" s="6" t="s">
        <v>10</v>
      </c>
      <c r="J11" s="21" t="s">
        <v>11</v>
      </c>
    </row>
    <row r="12" spans="1:10" ht="63" x14ac:dyDescent="0.25">
      <c r="A12" s="27" t="s">
        <v>24</v>
      </c>
      <c r="B12" s="28" t="s">
        <v>25</v>
      </c>
      <c r="C12" s="29" t="s">
        <v>26</v>
      </c>
      <c r="D12" s="30">
        <v>45483</v>
      </c>
      <c r="E12" s="31">
        <v>45497</v>
      </c>
      <c r="F12" s="32">
        <v>800000</v>
      </c>
      <c r="G12" s="41" t="s">
        <v>77</v>
      </c>
      <c r="H12" s="33">
        <v>0</v>
      </c>
      <c r="I12" s="7">
        <f t="shared" ref="I12:I24" si="0">+F12-H12</f>
        <v>800000</v>
      </c>
      <c r="J12" s="34" t="s">
        <v>68</v>
      </c>
    </row>
    <row r="13" spans="1:10" ht="63" x14ac:dyDescent="0.25">
      <c r="A13" s="35" t="s">
        <v>27</v>
      </c>
      <c r="B13" s="36" t="s">
        <v>28</v>
      </c>
      <c r="C13" s="37" t="s">
        <v>29</v>
      </c>
      <c r="D13" s="38">
        <v>45483</v>
      </c>
      <c r="E13" s="39">
        <v>45497</v>
      </c>
      <c r="F13" s="40">
        <v>75750</v>
      </c>
      <c r="G13" s="42" t="s">
        <v>78</v>
      </c>
      <c r="H13" s="7">
        <v>0</v>
      </c>
      <c r="I13" s="7">
        <f t="shared" si="0"/>
        <v>75750</v>
      </c>
      <c r="J13" s="34" t="s">
        <v>69</v>
      </c>
    </row>
    <row r="14" spans="1:10" ht="47.25" x14ac:dyDescent="0.25">
      <c r="A14" s="24" t="s">
        <v>128</v>
      </c>
      <c r="B14" s="14" t="s">
        <v>30</v>
      </c>
      <c r="C14" s="13" t="s">
        <v>31</v>
      </c>
      <c r="D14" s="15" t="s">
        <v>22</v>
      </c>
      <c r="E14" s="15" t="s">
        <v>32</v>
      </c>
      <c r="F14" s="7">
        <v>164197</v>
      </c>
      <c r="G14" s="42" t="s">
        <v>32</v>
      </c>
      <c r="H14" s="7">
        <v>0</v>
      </c>
      <c r="I14" s="7">
        <f t="shared" si="0"/>
        <v>164197</v>
      </c>
      <c r="J14" s="22" t="s">
        <v>70</v>
      </c>
    </row>
    <row r="15" spans="1:10" ht="47.25" x14ac:dyDescent="0.25">
      <c r="A15" s="24" t="s">
        <v>33</v>
      </c>
      <c r="B15" s="14" t="s">
        <v>34</v>
      </c>
      <c r="C15" s="13" t="s">
        <v>35</v>
      </c>
      <c r="D15" s="15" t="s">
        <v>36</v>
      </c>
      <c r="E15" s="15" t="s">
        <v>37</v>
      </c>
      <c r="F15" s="7">
        <v>196665.88</v>
      </c>
      <c r="G15" s="42" t="s">
        <v>77</v>
      </c>
      <c r="H15" s="7">
        <v>0</v>
      </c>
      <c r="I15" s="7">
        <f t="shared" si="0"/>
        <v>196665.88</v>
      </c>
      <c r="J15" s="22" t="s">
        <v>71</v>
      </c>
    </row>
    <row r="16" spans="1:10" ht="47.25" x14ac:dyDescent="0.25">
      <c r="A16" s="24" t="s">
        <v>38</v>
      </c>
      <c r="B16" s="14" t="s">
        <v>39</v>
      </c>
      <c r="C16" s="13" t="s">
        <v>40</v>
      </c>
      <c r="D16" s="15" t="s">
        <v>36</v>
      </c>
      <c r="E16" s="15" t="s">
        <v>37</v>
      </c>
      <c r="F16" s="7">
        <v>81031.78</v>
      </c>
      <c r="G16" s="42" t="s">
        <v>32</v>
      </c>
      <c r="H16" s="7">
        <v>0</v>
      </c>
      <c r="I16" s="7">
        <f t="shared" si="0"/>
        <v>81031.78</v>
      </c>
      <c r="J16" s="22" t="s">
        <v>72</v>
      </c>
    </row>
    <row r="17" spans="1:10" ht="63" x14ac:dyDescent="0.25">
      <c r="A17" s="24" t="s">
        <v>41</v>
      </c>
      <c r="B17" s="14" t="s">
        <v>42</v>
      </c>
      <c r="C17" s="13" t="s">
        <v>43</v>
      </c>
      <c r="D17" s="15" t="s">
        <v>44</v>
      </c>
      <c r="E17" s="15" t="s">
        <v>37</v>
      </c>
      <c r="F17" s="7">
        <v>6300</v>
      </c>
      <c r="G17" s="42" t="s">
        <v>32</v>
      </c>
      <c r="H17" s="7">
        <v>0</v>
      </c>
      <c r="I17" s="7">
        <f t="shared" si="0"/>
        <v>6300</v>
      </c>
      <c r="J17" s="22" t="s">
        <v>73</v>
      </c>
    </row>
    <row r="18" spans="1:10" ht="63" x14ac:dyDescent="0.25">
      <c r="A18" s="24" t="s">
        <v>41</v>
      </c>
      <c r="B18" s="14" t="s">
        <v>42</v>
      </c>
      <c r="C18" s="13" t="s">
        <v>45</v>
      </c>
      <c r="D18" s="15" t="s">
        <v>46</v>
      </c>
      <c r="E18" s="15" t="s">
        <v>37</v>
      </c>
      <c r="F18" s="7">
        <v>7500</v>
      </c>
      <c r="G18" s="42" t="s">
        <v>32</v>
      </c>
      <c r="H18" s="7">
        <v>0</v>
      </c>
      <c r="I18" s="7">
        <f t="shared" si="0"/>
        <v>7500</v>
      </c>
      <c r="J18" s="22" t="s">
        <v>73</v>
      </c>
    </row>
    <row r="19" spans="1:10" ht="63" x14ac:dyDescent="0.25">
      <c r="A19" s="24" t="s">
        <v>41</v>
      </c>
      <c r="B19" s="14" t="s">
        <v>42</v>
      </c>
      <c r="C19" s="13" t="s">
        <v>47</v>
      </c>
      <c r="D19" s="15" t="s">
        <v>48</v>
      </c>
      <c r="E19" s="15" t="s">
        <v>37</v>
      </c>
      <c r="F19" s="7">
        <v>5220</v>
      </c>
      <c r="G19" s="42" t="s">
        <v>32</v>
      </c>
      <c r="H19" s="7">
        <v>0</v>
      </c>
      <c r="I19" s="7">
        <f t="shared" si="0"/>
        <v>5220</v>
      </c>
      <c r="J19" s="22" t="s">
        <v>73</v>
      </c>
    </row>
    <row r="20" spans="1:10" ht="63" x14ac:dyDescent="0.25">
      <c r="A20" s="24" t="s">
        <v>41</v>
      </c>
      <c r="B20" s="14" t="s">
        <v>42</v>
      </c>
      <c r="C20" s="13" t="s">
        <v>49</v>
      </c>
      <c r="D20" s="15" t="s">
        <v>50</v>
      </c>
      <c r="E20" s="15" t="s">
        <v>37</v>
      </c>
      <c r="F20" s="7">
        <v>6480</v>
      </c>
      <c r="G20" s="42" t="s">
        <v>32</v>
      </c>
      <c r="H20" s="7">
        <v>0</v>
      </c>
      <c r="I20" s="7">
        <f t="shared" si="0"/>
        <v>6480</v>
      </c>
      <c r="J20" s="22" t="s">
        <v>73</v>
      </c>
    </row>
    <row r="21" spans="1:10" ht="63" x14ac:dyDescent="0.25">
      <c r="A21" s="24" t="s">
        <v>51</v>
      </c>
      <c r="B21" s="14" t="s">
        <v>52</v>
      </c>
      <c r="C21" s="13" t="s">
        <v>23</v>
      </c>
      <c r="D21" s="15" t="s">
        <v>53</v>
      </c>
      <c r="E21" s="15" t="s">
        <v>54</v>
      </c>
      <c r="F21" s="7">
        <v>35769.339999999997</v>
      </c>
      <c r="G21" s="42" t="s">
        <v>79</v>
      </c>
      <c r="H21" s="7">
        <v>0</v>
      </c>
      <c r="I21" s="7">
        <f t="shared" si="0"/>
        <v>35769.339999999997</v>
      </c>
      <c r="J21" s="22" t="s">
        <v>74</v>
      </c>
    </row>
    <row r="22" spans="1:10" ht="63" x14ac:dyDescent="0.25">
      <c r="A22" s="24" t="s">
        <v>21</v>
      </c>
      <c r="B22" s="14" t="s">
        <v>55</v>
      </c>
      <c r="C22" s="13" t="s">
        <v>56</v>
      </c>
      <c r="D22" s="15" t="s">
        <v>57</v>
      </c>
      <c r="E22" s="15" t="s">
        <v>58</v>
      </c>
      <c r="F22" s="7">
        <v>29960.85</v>
      </c>
      <c r="G22" s="42" t="s">
        <v>80</v>
      </c>
      <c r="H22" s="7">
        <v>0</v>
      </c>
      <c r="I22" s="7">
        <f t="shared" si="0"/>
        <v>29960.85</v>
      </c>
      <c r="J22" s="22" t="s">
        <v>75</v>
      </c>
    </row>
    <row r="23" spans="1:10" ht="65.25" customHeight="1" x14ac:dyDescent="0.25">
      <c r="A23" s="24" t="s">
        <v>59</v>
      </c>
      <c r="B23" s="14" t="s">
        <v>60</v>
      </c>
      <c r="C23" s="13" t="s">
        <v>61</v>
      </c>
      <c r="D23" s="15" t="s">
        <v>62</v>
      </c>
      <c r="E23" s="15" t="s">
        <v>63</v>
      </c>
      <c r="F23" s="7">
        <v>84000</v>
      </c>
      <c r="G23" s="7" t="s">
        <v>127</v>
      </c>
      <c r="H23" s="7">
        <v>0</v>
      </c>
      <c r="I23" s="7">
        <f t="shared" si="0"/>
        <v>84000</v>
      </c>
      <c r="J23" s="22" t="s">
        <v>126</v>
      </c>
    </row>
    <row r="24" spans="1:10" ht="63.75" thickBot="1" x14ac:dyDescent="0.3">
      <c r="A24" s="24" t="s">
        <v>64</v>
      </c>
      <c r="B24" s="14" t="s">
        <v>65</v>
      </c>
      <c r="C24" s="13" t="s">
        <v>66</v>
      </c>
      <c r="D24" s="15" t="s">
        <v>67</v>
      </c>
      <c r="E24" s="15" t="s">
        <v>63</v>
      </c>
      <c r="F24" s="7">
        <v>384038.77</v>
      </c>
      <c r="G24" s="42" t="s">
        <v>80</v>
      </c>
      <c r="H24" s="7">
        <v>0</v>
      </c>
      <c r="I24" s="7">
        <f t="shared" si="0"/>
        <v>384038.77</v>
      </c>
      <c r="J24" s="22" t="s">
        <v>76</v>
      </c>
    </row>
    <row r="25" spans="1:10" s="18" customFormat="1" ht="32.25" thickBot="1" x14ac:dyDescent="0.3">
      <c r="A25" s="16"/>
      <c r="B25" s="16"/>
      <c r="C25" s="16" t="s">
        <v>81</v>
      </c>
      <c r="D25" s="16"/>
      <c r="E25" s="16" t="s">
        <v>12</v>
      </c>
      <c r="F25" s="17">
        <f>SUM(F12:F24)</f>
        <v>1876913.62</v>
      </c>
      <c r="G25" s="17"/>
      <c r="H25" s="17">
        <f>SUM(H14:H14)</f>
        <v>0</v>
      </c>
      <c r="I25" s="17">
        <f>SUM(I12:I24)</f>
        <v>1876913.62</v>
      </c>
      <c r="J25" s="23"/>
    </row>
    <row r="26" spans="1:10" x14ac:dyDescent="0.25">
      <c r="A26" s="8"/>
      <c r="C26" s="8"/>
      <c r="D26" s="8"/>
      <c r="E26" s="8"/>
      <c r="F26" s="8"/>
      <c r="G26" s="8"/>
      <c r="H26" s="8"/>
      <c r="I26" s="8"/>
      <c r="J26" s="9"/>
    </row>
    <row r="27" spans="1:10" x14ac:dyDescent="0.25">
      <c r="A27" s="8"/>
      <c r="C27" s="8"/>
      <c r="D27" s="8"/>
      <c r="E27" s="8"/>
      <c r="F27" s="8"/>
      <c r="G27" s="8"/>
      <c r="H27" s="8"/>
      <c r="I27" s="8"/>
      <c r="J27" s="9"/>
    </row>
    <row r="28" spans="1:10" x14ac:dyDescent="0.25">
      <c r="I28" s="19"/>
    </row>
    <row r="30" spans="1:10" ht="15.75" x14ac:dyDescent="0.25">
      <c r="A30" s="57" t="s">
        <v>18</v>
      </c>
      <c r="B30" s="57"/>
      <c r="C30" s="57"/>
      <c r="D30" s="10"/>
      <c r="E30" s="1"/>
      <c r="F30" s="57" t="s">
        <v>13</v>
      </c>
      <c r="G30" s="57"/>
      <c r="H30" s="57"/>
      <c r="I30" s="57"/>
      <c r="J30" s="57"/>
    </row>
    <row r="31" spans="1:10" ht="15.75" x14ac:dyDescent="0.25">
      <c r="A31" s="1"/>
      <c r="B31" s="11" t="s">
        <v>14</v>
      </c>
      <c r="C31" s="11"/>
      <c r="D31" s="11"/>
      <c r="E31" s="1"/>
      <c r="F31" s="53" t="s">
        <v>15</v>
      </c>
      <c r="G31" s="53"/>
      <c r="H31" s="53"/>
      <c r="I31" s="53"/>
      <c r="J31" s="53"/>
    </row>
    <row r="32" spans="1:10" ht="15.75" x14ac:dyDescent="0.25">
      <c r="A32" s="1"/>
      <c r="B32" s="12" t="s">
        <v>16</v>
      </c>
      <c r="C32" s="12"/>
      <c r="D32" s="12"/>
      <c r="E32" s="1"/>
      <c r="F32" s="54" t="s">
        <v>17</v>
      </c>
      <c r="G32" s="54"/>
      <c r="H32" s="54"/>
      <c r="I32" s="54"/>
      <c r="J32" s="54"/>
    </row>
  </sheetData>
  <mergeCells count="8">
    <mergeCell ref="F31:J31"/>
    <mergeCell ref="F32:J32"/>
    <mergeCell ref="B6:I6"/>
    <mergeCell ref="B7:I7"/>
    <mergeCell ref="B8:I8"/>
    <mergeCell ref="A10:J10"/>
    <mergeCell ref="A30:C30"/>
    <mergeCell ref="F30:J30"/>
  </mergeCells>
  <pageMargins left="0.37" right="0.7" top="0.24" bottom="0.52" header="0.3" footer="0.3"/>
  <pageSetup scale="4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847FE-A765-44B0-80B9-A9CFC0B98054}">
  <dimension ref="A1:I28"/>
  <sheetViews>
    <sheetView showGridLines="0" topLeftCell="A2" zoomScaleNormal="100" workbookViewId="0">
      <selection activeCell="D13" sqref="D13"/>
    </sheetView>
  </sheetViews>
  <sheetFormatPr baseColWidth="10" defaultRowHeight="15" x14ac:dyDescent="0.25"/>
  <cols>
    <col min="1" max="1" width="35.28515625" customWidth="1"/>
    <col min="2" max="2" width="71" customWidth="1"/>
    <col min="3" max="3" width="18.42578125" customWidth="1"/>
    <col min="4" max="4" width="16.7109375" customWidth="1"/>
    <col min="5" max="5" width="14.42578125" bestFit="1" customWidth="1"/>
    <col min="6" max="6" width="17.140625" customWidth="1"/>
    <col min="7" max="7" width="12.5703125" customWidth="1"/>
    <col min="8" max="8" width="14.7109375" customWidth="1"/>
    <col min="9" max="9" width="22.5703125" customWidth="1"/>
  </cols>
  <sheetData>
    <row r="1" spans="1:9" hidden="1" x14ac:dyDescent="0.25"/>
    <row r="4" spans="1:9" x14ac:dyDescent="0.25">
      <c r="A4" s="1"/>
      <c r="B4" s="1"/>
      <c r="C4" s="1"/>
      <c r="D4" s="1"/>
      <c r="E4" s="1"/>
      <c r="F4" s="2"/>
      <c r="G4" s="2"/>
      <c r="H4" s="2"/>
      <c r="I4" s="2"/>
    </row>
    <row r="5" spans="1:9" x14ac:dyDescent="0.25">
      <c r="A5" s="1"/>
      <c r="B5" s="1"/>
      <c r="C5" s="1"/>
      <c r="D5" s="1"/>
      <c r="E5" s="1"/>
      <c r="F5" s="2"/>
      <c r="G5" s="2"/>
      <c r="H5" s="2"/>
      <c r="I5" s="2"/>
    </row>
    <row r="6" spans="1:9" ht="22.5" x14ac:dyDescent="0.3">
      <c r="A6" s="1"/>
      <c r="B6" s="55" t="s">
        <v>0</v>
      </c>
      <c r="C6" s="55"/>
      <c r="D6" s="55"/>
      <c r="E6" s="55"/>
      <c r="F6" s="55"/>
      <c r="G6" s="55"/>
      <c r="H6" s="55"/>
      <c r="I6" s="2"/>
    </row>
    <row r="7" spans="1:9" ht="22.5" x14ac:dyDescent="0.3">
      <c r="A7" s="1"/>
      <c r="B7" s="55" t="s">
        <v>1</v>
      </c>
      <c r="C7" s="55"/>
      <c r="D7" s="55"/>
      <c r="E7" s="55"/>
      <c r="F7" s="55"/>
      <c r="G7" s="55"/>
      <c r="H7" s="55"/>
      <c r="I7" s="2"/>
    </row>
    <row r="8" spans="1:9" ht="22.5" x14ac:dyDescent="0.3">
      <c r="A8" s="3"/>
      <c r="B8" s="55" t="s">
        <v>2</v>
      </c>
      <c r="C8" s="55"/>
      <c r="D8" s="55"/>
      <c r="E8" s="55"/>
      <c r="F8" s="55"/>
      <c r="G8" s="55"/>
      <c r="H8" s="55"/>
      <c r="I8" s="4"/>
    </row>
    <row r="9" spans="1:9" x14ac:dyDescent="0.25">
      <c r="A9" s="3"/>
      <c r="B9" s="3"/>
      <c r="C9" s="3"/>
      <c r="D9" s="3"/>
      <c r="E9" s="3"/>
      <c r="F9" s="4"/>
      <c r="G9" s="4"/>
      <c r="H9" s="4"/>
      <c r="I9" s="4"/>
    </row>
    <row r="10" spans="1:9" ht="19.5" thickBot="1" x14ac:dyDescent="0.35">
      <c r="A10" s="56" t="s">
        <v>130</v>
      </c>
      <c r="B10" s="56"/>
      <c r="C10" s="56"/>
      <c r="D10" s="56"/>
      <c r="E10" s="56"/>
      <c r="F10" s="56"/>
      <c r="G10" s="56"/>
      <c r="H10" s="56"/>
      <c r="I10" s="56"/>
    </row>
    <row r="11" spans="1:9" ht="48" thickBot="1" x14ac:dyDescent="0.3">
      <c r="A11" s="20" t="s">
        <v>3</v>
      </c>
      <c r="B11" s="5" t="s">
        <v>4</v>
      </c>
      <c r="C11" s="5" t="s">
        <v>5</v>
      </c>
      <c r="D11" s="26" t="s">
        <v>6</v>
      </c>
      <c r="E11" s="25" t="s">
        <v>7</v>
      </c>
      <c r="F11" s="6" t="s">
        <v>8</v>
      </c>
      <c r="G11" s="6" t="s">
        <v>9</v>
      </c>
      <c r="H11" s="6" t="s">
        <v>10</v>
      </c>
      <c r="I11" s="21" t="s">
        <v>11</v>
      </c>
    </row>
    <row r="12" spans="1:9" ht="81.75" customHeight="1" x14ac:dyDescent="0.25">
      <c r="A12" s="24" t="s">
        <v>89</v>
      </c>
      <c r="B12" s="14" t="s">
        <v>88</v>
      </c>
      <c r="C12" s="13" t="s">
        <v>90</v>
      </c>
      <c r="D12" s="49" t="s">
        <v>124</v>
      </c>
      <c r="E12" s="50" t="s">
        <v>125</v>
      </c>
      <c r="F12" s="51">
        <v>232000</v>
      </c>
      <c r="G12" s="7">
        <v>0</v>
      </c>
      <c r="H12" s="7">
        <f t="shared" ref="H12:H20" si="0">+F12-G12</f>
        <v>232000</v>
      </c>
      <c r="I12" s="22" t="s">
        <v>91</v>
      </c>
    </row>
    <row r="13" spans="1:9" ht="82.5" customHeight="1" x14ac:dyDescent="0.25">
      <c r="A13" s="27" t="s">
        <v>27</v>
      </c>
      <c r="B13" s="46" t="s">
        <v>92</v>
      </c>
      <c r="C13" s="47" t="s">
        <v>93</v>
      </c>
      <c r="D13" s="15" t="s">
        <v>94</v>
      </c>
      <c r="E13" s="15" t="s">
        <v>95</v>
      </c>
      <c r="F13" s="48">
        <v>75750</v>
      </c>
      <c r="G13" s="33">
        <v>0</v>
      </c>
      <c r="H13" s="7">
        <f t="shared" si="0"/>
        <v>75750</v>
      </c>
      <c r="I13" s="34" t="s">
        <v>96</v>
      </c>
    </row>
    <row r="14" spans="1:9" ht="86.25" customHeight="1" x14ac:dyDescent="0.25">
      <c r="A14" s="43" t="s">
        <v>24</v>
      </c>
      <c r="B14" s="14" t="s">
        <v>102</v>
      </c>
      <c r="C14" s="13" t="s">
        <v>103</v>
      </c>
      <c r="D14" s="52" t="s">
        <v>104</v>
      </c>
      <c r="E14" s="52" t="s">
        <v>79</v>
      </c>
      <c r="F14" s="7">
        <v>800000</v>
      </c>
      <c r="G14" s="7">
        <v>0</v>
      </c>
      <c r="H14" s="7">
        <f t="shared" si="0"/>
        <v>800000</v>
      </c>
      <c r="I14" s="34" t="s">
        <v>105</v>
      </c>
    </row>
    <row r="15" spans="1:9" ht="68.25" customHeight="1" x14ac:dyDescent="0.25">
      <c r="A15" s="43" t="s">
        <v>98</v>
      </c>
      <c r="B15" s="14" t="s">
        <v>97</v>
      </c>
      <c r="C15" s="13" t="s">
        <v>99</v>
      </c>
      <c r="D15" s="15" t="s">
        <v>100</v>
      </c>
      <c r="E15" s="15" t="s">
        <v>79</v>
      </c>
      <c r="F15" s="7">
        <v>242903</v>
      </c>
      <c r="G15" s="7">
        <v>0</v>
      </c>
      <c r="H15" s="7">
        <f t="shared" si="0"/>
        <v>242903</v>
      </c>
      <c r="I15" s="22" t="s">
        <v>101</v>
      </c>
    </row>
    <row r="16" spans="1:9" ht="66.75" customHeight="1" x14ac:dyDescent="0.25">
      <c r="A16" s="45" t="s">
        <v>85</v>
      </c>
      <c r="B16" s="36" t="s">
        <v>83</v>
      </c>
      <c r="C16" s="37" t="s">
        <v>84</v>
      </c>
      <c r="D16" s="30" t="s">
        <v>86</v>
      </c>
      <c r="E16" s="31" t="s">
        <v>79</v>
      </c>
      <c r="F16" s="40">
        <v>88458.7</v>
      </c>
      <c r="G16" s="7">
        <v>0</v>
      </c>
      <c r="H16" s="7">
        <f t="shared" si="0"/>
        <v>88458.7</v>
      </c>
      <c r="I16" s="22" t="s">
        <v>87</v>
      </c>
    </row>
    <row r="17" spans="1:9" ht="83.25" customHeight="1" x14ac:dyDescent="0.25">
      <c r="A17" s="44" t="s">
        <v>129</v>
      </c>
      <c r="B17" s="14" t="s">
        <v>106</v>
      </c>
      <c r="C17" s="13" t="s">
        <v>107</v>
      </c>
      <c r="D17" s="15" t="s">
        <v>108</v>
      </c>
      <c r="E17" s="15" t="s">
        <v>109</v>
      </c>
      <c r="F17" s="7">
        <v>77750.2</v>
      </c>
      <c r="G17" s="7">
        <v>0</v>
      </c>
      <c r="H17" s="7">
        <f t="shared" si="0"/>
        <v>77750.2</v>
      </c>
      <c r="I17" s="22" t="s">
        <v>113</v>
      </c>
    </row>
    <row r="18" spans="1:9" ht="78.75" customHeight="1" x14ac:dyDescent="0.25">
      <c r="A18" s="24" t="s">
        <v>20</v>
      </c>
      <c r="B18" s="14" t="s">
        <v>110</v>
      </c>
      <c r="C18" s="13" t="s">
        <v>111</v>
      </c>
      <c r="D18" s="15" t="s">
        <v>108</v>
      </c>
      <c r="E18" s="15" t="s">
        <v>109</v>
      </c>
      <c r="F18" s="7">
        <v>165223.6</v>
      </c>
      <c r="G18" s="7">
        <v>0</v>
      </c>
      <c r="H18" s="7">
        <f t="shared" si="0"/>
        <v>165223.6</v>
      </c>
      <c r="I18" s="22" t="s">
        <v>112</v>
      </c>
    </row>
    <row r="19" spans="1:9" ht="87" customHeight="1" x14ac:dyDescent="0.25">
      <c r="A19" s="24" t="s">
        <v>119</v>
      </c>
      <c r="B19" s="14" t="s">
        <v>120</v>
      </c>
      <c r="C19" s="13" t="s">
        <v>121</v>
      </c>
      <c r="D19" s="15" t="s">
        <v>108</v>
      </c>
      <c r="E19" s="15" t="s">
        <v>122</v>
      </c>
      <c r="F19" s="7">
        <v>199500</v>
      </c>
      <c r="G19" s="7">
        <v>0</v>
      </c>
      <c r="H19" s="7">
        <f t="shared" si="0"/>
        <v>199500</v>
      </c>
      <c r="I19" s="22" t="s">
        <v>123</v>
      </c>
    </row>
    <row r="20" spans="1:9" ht="86.25" customHeight="1" thickBot="1" x14ac:dyDescent="0.3">
      <c r="A20" s="24" t="s">
        <v>64</v>
      </c>
      <c r="B20" s="14" t="s">
        <v>114</v>
      </c>
      <c r="C20" s="13" t="s">
        <v>115</v>
      </c>
      <c r="D20" s="15" t="s">
        <v>116</v>
      </c>
      <c r="E20" s="15" t="s">
        <v>117</v>
      </c>
      <c r="F20" s="7">
        <v>380733.11</v>
      </c>
      <c r="G20" s="7">
        <v>0</v>
      </c>
      <c r="H20" s="7">
        <f t="shared" si="0"/>
        <v>380733.11</v>
      </c>
      <c r="I20" s="22" t="s">
        <v>118</v>
      </c>
    </row>
    <row r="21" spans="1:9" s="18" customFormat="1" ht="32.25" thickBot="1" x14ac:dyDescent="0.3">
      <c r="A21" s="16"/>
      <c r="B21" s="16"/>
      <c r="C21" s="16" t="s">
        <v>81</v>
      </c>
      <c r="D21" s="16"/>
      <c r="E21" s="16" t="s">
        <v>12</v>
      </c>
      <c r="F21" s="17">
        <f>SUM(F12:F20)</f>
        <v>2262318.61</v>
      </c>
      <c r="G21" s="17">
        <f>SUM(G15:G15)</f>
        <v>0</v>
      </c>
      <c r="H21" s="17">
        <f>SUM(H12:H20)</f>
        <v>2262318.61</v>
      </c>
      <c r="I21" s="23"/>
    </row>
    <row r="22" spans="1:9" x14ac:dyDescent="0.25">
      <c r="A22" s="8"/>
      <c r="C22" s="8"/>
      <c r="D22" s="8"/>
      <c r="E22" s="8"/>
      <c r="F22" s="8"/>
      <c r="G22" s="8"/>
      <c r="H22" s="8"/>
      <c r="I22" s="9"/>
    </row>
    <row r="23" spans="1:9" x14ac:dyDescent="0.25">
      <c r="A23" s="8"/>
      <c r="C23" s="8"/>
      <c r="D23" s="8"/>
      <c r="E23" s="8"/>
      <c r="F23" s="8"/>
      <c r="G23" s="8"/>
      <c r="H23" s="8"/>
      <c r="I23" s="9"/>
    </row>
    <row r="24" spans="1:9" x14ac:dyDescent="0.25">
      <c r="H24" s="19"/>
    </row>
    <row r="26" spans="1:9" ht="15.75" x14ac:dyDescent="0.25">
      <c r="A26" s="57" t="s">
        <v>18</v>
      </c>
      <c r="B26" s="57"/>
      <c r="C26" s="57"/>
      <c r="D26" s="10"/>
      <c r="E26" s="1"/>
      <c r="F26" s="57" t="s">
        <v>13</v>
      </c>
      <c r="G26" s="57"/>
      <c r="H26" s="57"/>
      <c r="I26" s="57"/>
    </row>
    <row r="27" spans="1:9" ht="15.75" x14ac:dyDescent="0.25">
      <c r="A27" s="1"/>
      <c r="B27" s="11" t="s">
        <v>14</v>
      </c>
      <c r="C27" s="11"/>
      <c r="D27" s="11"/>
      <c r="E27" s="1"/>
      <c r="F27" s="53" t="s">
        <v>15</v>
      </c>
      <c r="G27" s="53"/>
      <c r="H27" s="53"/>
      <c r="I27" s="53"/>
    </row>
    <row r="28" spans="1:9" ht="15.75" x14ac:dyDescent="0.25">
      <c r="A28" s="1"/>
      <c r="B28" s="12" t="s">
        <v>16</v>
      </c>
      <c r="C28" s="12"/>
      <c r="D28" s="12"/>
      <c r="E28" s="1"/>
      <c r="F28" s="54" t="s">
        <v>17</v>
      </c>
      <c r="G28" s="54"/>
      <c r="H28" s="54"/>
      <c r="I28" s="54"/>
    </row>
  </sheetData>
  <sortState xmlns:xlrd2="http://schemas.microsoft.com/office/spreadsheetml/2017/richdata2" ref="A12:I20">
    <sortCondition ref="I13:I20"/>
  </sortState>
  <mergeCells count="8">
    <mergeCell ref="F27:I27"/>
    <mergeCell ref="F28:I28"/>
    <mergeCell ref="B6:H6"/>
    <mergeCell ref="B7:H7"/>
    <mergeCell ref="B8:H8"/>
    <mergeCell ref="A10:I10"/>
    <mergeCell ref="A26:C26"/>
    <mergeCell ref="F26:I26"/>
  </mergeCells>
  <pageMargins left="0.16" right="0.25" top="0.23" bottom="0.28999999999999998" header="0.3" footer="0.3"/>
  <pageSetup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Cuentas pagadas Agosto 2024</vt:lpstr>
      <vt:lpstr>Cuentas por pagar Agosto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dc:creator>
  <cp:lastModifiedBy>GIZEL RIVERA</cp:lastModifiedBy>
  <cp:lastPrinted>2024-09-10T20:07:29Z</cp:lastPrinted>
  <dcterms:created xsi:type="dcterms:W3CDTF">2024-01-05T15:10:09Z</dcterms:created>
  <dcterms:modified xsi:type="dcterms:W3CDTF">2024-09-10T20:13:51Z</dcterms:modified>
</cp:coreProperties>
</file>