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JULIO 2024\"/>
    </mc:Choice>
  </mc:AlternateContent>
  <xr:revisionPtr revIDLastSave="0" documentId="13_ncr:1_{BA8F7DF5-6675-4FCF-A2E0-E9D0CF7B57CC}" xr6:coauthVersionLast="47" xr6:coauthVersionMax="47" xr10:uidLastSave="{00000000-0000-0000-0000-000000000000}"/>
  <bookViews>
    <workbookView xWindow="-120" yWindow="-120" windowWidth="29040" windowHeight="15840" xr2:uid="{163C4985-32B9-45F8-A674-78776DCE771C}"/>
  </bookViews>
  <sheets>
    <sheet name="Cuentas pagadas Julio 2024" sheetId="13" r:id="rId1"/>
    <sheet name="Cuentas por Pagar Julio 2024" sheetId="14" r:id="rId2"/>
  </sheets>
  <definedNames>
    <definedName name="_xlnm.Print_Area" localSheetId="0">'Cuentas pagadas Julio 2024'!$A$1:$J$30</definedName>
    <definedName name="_xlnm.Print_Area" localSheetId="1">'Cuentas por Pagar Julio 2024'!$A$2:$I$32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4" l="1"/>
  <c r="F25" i="14"/>
  <c r="H12" i="14"/>
  <c r="H13" i="14"/>
  <c r="H20" i="14" l="1"/>
  <c r="H21" i="14"/>
  <c r="H22" i="14"/>
  <c r="H23" i="14"/>
  <c r="H24" i="14"/>
  <c r="H19" i="14"/>
  <c r="F24" i="13" l="1"/>
  <c r="I24" i="13"/>
  <c r="H24" i="13"/>
  <c r="G25" i="14" l="1"/>
  <c r="H18" i="14"/>
  <c r="H17" i="14"/>
  <c r="H16" i="14"/>
  <c r="H15" i="14"/>
  <c r="H14" i="14"/>
  <c r="I20" i="13"/>
  <c r="I19" i="13"/>
  <c r="I18" i="13"/>
  <c r="I17" i="13"/>
  <c r="I16" i="13"/>
  <c r="I15" i="13"/>
  <c r="I14" i="13"/>
  <c r="I13" i="13"/>
  <c r="I12" i="13"/>
  <c r="I23" i="13"/>
  <c r="I22" i="13"/>
  <c r="I21" i="13"/>
</calcChain>
</file>

<file path=xl/sharedStrings.xml><?xml version="1.0" encoding="utf-8"?>
<sst xmlns="http://schemas.openxmlformats.org/spreadsheetml/2006/main" count="189" uniqueCount="125">
  <si>
    <t>MINISTERIO DE HACIENDA</t>
  </si>
  <si>
    <t>ADMINISTRACION LOTERIA NACIONAL</t>
  </si>
  <si>
    <t>DEPARTAMENTO DE CONTABILIDAD</t>
  </si>
  <si>
    <t xml:space="preserve"> Proveedor</t>
  </si>
  <si>
    <t>Concepto</t>
  </si>
  <si>
    <t>No. de Factura (Gubernamental)</t>
  </si>
  <si>
    <t>Fecha  de Emision Factura</t>
  </si>
  <si>
    <t>Fecha Fin de Factura</t>
  </si>
  <si>
    <t>Monto  Facturado de la deuda</t>
  </si>
  <si>
    <t>Monto Pagado a la fecha</t>
  </si>
  <si>
    <t xml:space="preserve">Monto Pendiente </t>
  </si>
  <si>
    <t>Estado (completo, pendiente y atrasado)</t>
  </si>
  <si>
    <t>RD$</t>
  </si>
  <si>
    <t>____________________________________</t>
  </si>
  <si>
    <t>Nataly Paniagua de  Rosario</t>
  </si>
  <si>
    <t>Gizel A. Rivera Soto</t>
  </si>
  <si>
    <t>Directora Financiera</t>
  </si>
  <si>
    <t>Encargada de Contabilidad</t>
  </si>
  <si>
    <t>AGUA PLANETA AZUL CPOR A</t>
  </si>
  <si>
    <t xml:space="preserve">                           ____________________________________</t>
  </si>
  <si>
    <t>Fecha de Pago</t>
  </si>
  <si>
    <t>COLEGIO DOMINICANO DE CONTADORES PUBLICOS, INC (CODOCON)</t>
  </si>
  <si>
    <t>SERV. DE FISCALIZACIÓN DE LOS SORTEOS DIARIOS (TARDE/NOCHE) CORRESP. A UN AÑO DEL 11/10/2023 AL 11/10/2024, NCF: B1500000229 CORRESP. AL PERIODO 11/02/2024 AL 11-03-2024 CUOTA 5/12 Y NCF: B1500000231 PERIODO 11/03/2024 AL 11/04/2024, CUOTA 6/12.</t>
  </si>
  <si>
    <t xml:space="preserve">B1500000229 </t>
  </si>
  <si>
    <t>B1500000231</t>
  </si>
  <si>
    <t>09/02/2024</t>
  </si>
  <si>
    <t>23/05/2024</t>
  </si>
  <si>
    <t>10/02/2024</t>
  </si>
  <si>
    <t>ICU SOLUCIONES EMPRESARIALES</t>
  </si>
  <si>
    <t>14/06/2024</t>
  </si>
  <si>
    <t>SERV. DE FISCALIZACIÓN DE LOS SORTEOS DIARIOS (TARDE/NOCHE) CORRESP. A UN AÑO DEL 11/10/2023 AL 11/10/2024, NCF: B1500000233 CORRESP. AL PERIODO 11/04/2024 AL 11/05/2024 CUOTA 7/12 .</t>
  </si>
  <si>
    <t xml:space="preserve"> B1500000233</t>
  </si>
  <si>
    <t>18/06/2024</t>
  </si>
  <si>
    <t>COLOCACIÓN DE PAUTAS DE PUBLICIDAD EN REDES SOCIALES PARA DAR A CONOCER LOS SORTEOS DE BILLETES DE ESTA INST. NCF: B1500000014. ORDEN NO. 2024-00022. PAGO 2/3.</t>
  </si>
  <si>
    <t>01/06/2024</t>
  </si>
  <si>
    <t>04/07/2024</t>
  </si>
  <si>
    <t>MOGUR GRUPO EMPRESARIAL, SRL</t>
  </si>
  <si>
    <t>POR CONCEPTO DE LLENADO DE 415 BOTELLONES DE AGUA PARA SER UTILIZADOS EN LOS DIFERENTES DEPARTAMENTOS DE LA INST. NCF: B1500184049, B1500184160, B1500184271 Y B1500184549. ORDEN NO. 2024-00019.</t>
  </si>
  <si>
    <t xml:space="preserve"> B1500184049</t>
  </si>
  <si>
    <t xml:space="preserve"> B1500184160</t>
  </si>
  <si>
    <t>B1500184271</t>
  </si>
  <si>
    <t xml:space="preserve"> B1500184549</t>
  </si>
  <si>
    <t>09/07/2024</t>
  </si>
  <si>
    <t>24/05/2024</t>
  </si>
  <si>
    <t>03/06/2024</t>
  </si>
  <si>
    <t>11/06/2024</t>
  </si>
  <si>
    <t>17/06/2024</t>
  </si>
  <si>
    <t>ADQUISICIÓN DE TÒNERS Y BOTELLAS DE TINTA, PARA SER UTILIZADOS EN DIFERENTES DIRECCIONES Y DEPARTAMENTOS DE LA INSTITUCIÓN, NCF: E450000000166. ORDEN NO. 2024-00037.</t>
  </si>
  <si>
    <t xml:space="preserve"> E450000000166</t>
  </si>
  <si>
    <t>13/07/2024</t>
  </si>
  <si>
    <t>COMPU-OFFICE DOMINICANA, SRL</t>
  </si>
  <si>
    <t>ALQUILER DE 2 IMPRESORAS MONOCROMÁTICAS, PARA SER UTILIZADAS EN LA DIRECCIÓN DE PRODUCCION, POR PERIODO DE UN AÑO (1), NCF: B1500000757, CORRESPONDIENTE AL MES DE MAYO 2024. PAGO 5/12. ORDEN NO.2023-00072.</t>
  </si>
  <si>
    <t>B1500000757</t>
  </si>
  <si>
    <t>COPY SOLUTIONS INTERNATIONALS SRL</t>
  </si>
  <si>
    <t>ALQUILER DE IMPRESORA FULL COLOR, PARA SER UTILIZADA EN LA DIR. DE PRODUCCIÓN DE LA INST. POR PERIODO DE 1 AÑO, CORRESP. DEL 15/05/2024 HASTA EL 14/06/2024. CUOTA 2/12. NCF: E450000000230. ORDEN NO. 2024-00023.</t>
  </si>
  <si>
    <t>E450000000230</t>
  </si>
  <si>
    <t>B1500000014</t>
  </si>
  <si>
    <t xml:space="preserve">                         Relación de Estado de cuenta pagadas a suplidores  al 31 del mes de Julio 2024</t>
  </si>
  <si>
    <t>Total para julio 2024</t>
  </si>
  <si>
    <t xml:space="preserve">                         Relación de Estado de cuenta suplidores  al 31 del mes de Julio 2024</t>
  </si>
  <si>
    <t>11/05/2024</t>
  </si>
  <si>
    <t>PAGADA Libramiento 773-1</t>
  </si>
  <si>
    <t>PAGADA Libramiento 785-1</t>
  </si>
  <si>
    <t>PAGADA Libramiento 800-1</t>
  </si>
  <si>
    <t>PAGADA  Libramiento 785-1</t>
  </si>
  <si>
    <t>ROMIVA</t>
  </si>
  <si>
    <t>B1500000104</t>
  </si>
  <si>
    <t>4/07/2024</t>
  </si>
  <si>
    <t>02/08/2024</t>
  </si>
  <si>
    <t xml:space="preserve">PENDIENTE Libramiento 904-1  </t>
  </si>
  <si>
    <t>ADQUISICIÓN DE REPUESTOS Y LUBRICANTES, PARA SER UTILIZADOS EN EL MANTENIMIENTO DE LOS VEHÍCULOS DE ESTA INSTITUCIÓN. NCF: B1500000104. ORDEN NO. 2024-00040.</t>
  </si>
  <si>
    <t>MOGUR GRUPO EMPRESARIAL</t>
  </si>
  <si>
    <t>B1500000017</t>
  </si>
  <si>
    <t>02/07/2024</t>
  </si>
  <si>
    <t>03/08/2024</t>
  </si>
  <si>
    <t xml:space="preserve">PENDIENTE Libramiento 924-1  </t>
  </si>
  <si>
    <t>COLOCACIÓN DE PAUTAS DE PUBLICIDAD EN REDES SOCIALES PARA DAR A CONOCER LOS SORTEOS DE BILLETES DE ESTA INST. NCF: B1500000017. ORDEN NO. 2024-00022. PAGO 3/3. ULTIMO PAGO</t>
  </si>
  <si>
    <t>PROLIMDES COMERCIAL</t>
  </si>
  <si>
    <t>B1500001470</t>
  </si>
  <si>
    <t xml:space="preserve">PENDIENTE Libramiento 926-1  </t>
  </si>
  <si>
    <t>ADQUISICIÓN DE MATERIALES DE MAYORDOMIA, PARA SER UTILIZADOS EN LA INSTITUCIÓN. NCF: B1500001470. ORDEN NO. 2024-00042.</t>
  </si>
  <si>
    <t>PLANETA AZUL</t>
  </si>
  <si>
    <t>B1500184739</t>
  </si>
  <si>
    <t>24/06/2024</t>
  </si>
  <si>
    <t xml:space="preserve">PENDIENTE Libramiento 928-1  </t>
  </si>
  <si>
    <t>B1500184934</t>
  </si>
  <si>
    <t>01/07/2024</t>
  </si>
  <si>
    <t>08/07/2024</t>
  </si>
  <si>
    <t>15/07/2024</t>
  </si>
  <si>
    <t>B1500185083</t>
  </si>
  <si>
    <t>B1500185184</t>
  </si>
  <si>
    <t>POR CONCEPTO DE LLENADO DE 425 BOTELLONES DE AGUA PARA SER UTILIZADOS EN LOS DIFERENTES DEPARTAMENTOS DE LA INST. NCF: B1500184739, B1500184934, B1500185083 Y B1500185184. ORDEN NO. 2024-00019.</t>
  </si>
  <si>
    <t>PAGADA Libramiento 804-1</t>
  </si>
  <si>
    <t>COPY SOLUTIONS INTERNATIONAL</t>
  </si>
  <si>
    <t>16/7/2024</t>
  </si>
  <si>
    <t>8/8/2024</t>
  </si>
  <si>
    <t>ALQUILER DE IMPRESORA FULL COLOR, PARA SER UTILIZADA EN LA DIR. DE PRODUCCIÓN DE LA INST. POR PERIODO DE 1 AÑO, CORRESP. DEL 14/06/2024 HASTA EL 15/07/2024. CUOTA 3/12. NCF: E450000000230. ORDEN NO. 2024-00023.</t>
  </si>
  <si>
    <t>B1500000770</t>
  </si>
  <si>
    <t>09/7/2024</t>
  </si>
  <si>
    <t>08/08/2024</t>
  </si>
  <si>
    <t xml:space="preserve">PENDIENTE Libramiento 958-1  </t>
  </si>
  <si>
    <t>ALQUILER DE 2 IMPRESORAS MONOCROMÁTICAS, PARA SER UTILIZADAS EN LA DIRECCIÓN DE PRODUCCIÓN, POR PERIODO DE UN AÑO (1), NCF: B1500000770, CORRESPONDIENTE AL MES DE JUNIO 2024. PAGO 6/12. ORDEN NO.2023-00072.</t>
  </si>
  <si>
    <t>PAGADA Libramiento 806-1</t>
  </si>
  <si>
    <t>PENDIENTE Libramiento 943-1  NULO</t>
  </si>
  <si>
    <t>PAGADA  Lib.847-1                      ( Lib. 531 Nulo)</t>
  </si>
  <si>
    <t>PAGADA  Lib.847-1                      ( Lib. 652 Nulo)</t>
  </si>
  <si>
    <t>CORPORACION ESTATAL DE RADIO Y TELEVISION (CERTEV)</t>
  </si>
  <si>
    <t>PAGO ARRENDAMIENTO DE ESPACIO PARA TRANSMISION DE LOS SORTEOS DE LA INST. NCF: B1500009217, CUOTA 4/6, PERIODO DEL 01 AL 30 DE JUNIO 2024, ATENDIENDO A LO ESTABLECIDO EN EL CONTRATO FIRMADO EN LA FECHA 29/02/2024</t>
  </si>
  <si>
    <t>B1500009217</t>
  </si>
  <si>
    <t xml:space="preserve">PENDIENTE Libramiento 848-1  </t>
  </si>
  <si>
    <t>OFICINA GUBERNAMENTAL DE TECNOLOGIA DE LA INFORMACION (OGTIC)</t>
  </si>
  <si>
    <t>ALQUILER DEL ESPACIO QUE OCUPA ESTA INSTITUCIÓN EN EL DATA CENTER DEL ESTADO DOMINICANO, NCF:B1500003110. CORRESPONDIENTE AL MES DE JUNIO, 2024. ATENDIENDO A LO ESTABLECIDO EN EL CONTRATO EN FECHA 28/11/2022.</t>
  </si>
  <si>
    <t>B1500003110</t>
  </si>
  <si>
    <t xml:space="preserve">PENDIENTE Libramiento 851-1  </t>
  </si>
  <si>
    <t>COLEGIO DOMINICANO DE CONTADORES CODOCON</t>
  </si>
  <si>
    <t>SERVICIO DE FISCALIZACIÓN DE LOS SORTEOS DIARIOS (TARDE/NOCHE) DE LA INST. CORRESPONDIENTE A LOS PERIODOS DESDE EL 11/06/2024 HASTA EL 11/07/2024, CUOTA 9/12. NCF: B1500000238.</t>
  </si>
  <si>
    <t>B1500000238</t>
  </si>
  <si>
    <t>31/7/2024</t>
  </si>
  <si>
    <t>15/8/2024</t>
  </si>
  <si>
    <t xml:space="preserve">PENDIENTE Libramiento 983-1  </t>
  </si>
  <si>
    <t>PAGO FACTURA NO.00183877 NCF:B1500012102 POR PAGO DE SERVICIOS DE PLANES COMPLEMENTARIOS DE SALUD, EN PÓLIZA NO. 24144,CORRESPONDIENTE A EMPLEADOS DE LA INSTITUCIÓN CON COBERTURA DESDE EL 01 AL 31 DE JULIO 2024.</t>
  </si>
  <si>
    <t>SEGURO NACIONAL DE SALUD       ( SENASA )</t>
  </si>
  <si>
    <t>B1500012102</t>
  </si>
  <si>
    <t>31/07/2024</t>
  </si>
  <si>
    <t>PENDIENTE  Lib.988-1                      ( Lib. 869 Nulo)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</si>
</sst>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43" fontId="5" fillId="2" borderId="3" xfId="1" applyFont="1" applyFill="1" applyBorder="1" applyAlignment="1">
      <alignment horizontal="center" wrapText="1"/>
    </xf>
    <xf numFmtId="0" fontId="3" fillId="0" borderId="0" xfId="0" applyFont="1"/>
    <xf numFmtId="43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3" fontId="7" fillId="0" borderId="7" xfId="1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vertical="center" wrapText="1"/>
    </xf>
    <xf numFmtId="43" fontId="5" fillId="2" borderId="8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43" fontId="6" fillId="0" borderId="11" xfId="1" applyFont="1" applyFill="1" applyBorder="1" applyAlignment="1">
      <alignment horizontal="center" vertical="center"/>
    </xf>
    <xf numFmtId="43" fontId="7" fillId="0" borderId="12" xfId="1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14" fontId="6" fillId="3" borderId="10" xfId="1" applyNumberFormat="1" applyFont="1" applyFill="1" applyBorder="1" applyAlignment="1">
      <alignment horizontal="center" vertical="center" wrapText="1"/>
    </xf>
    <xf numFmtId="43" fontId="6" fillId="3" borderId="10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76201</xdr:colOff>
      <xdr:row>1</xdr:row>
      <xdr:rowOff>123826</xdr:rowOff>
    </xdr:from>
    <xdr:to>
      <xdr:col>9</xdr:col>
      <xdr:colOff>895351</xdr:colOff>
      <xdr:row>5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602F3E-251D-4D90-B694-E6F74A4EAE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91976" y="123826"/>
          <a:ext cx="20383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104774</xdr:colOff>
      <xdr:row>1</xdr:row>
      <xdr:rowOff>28576</xdr:rowOff>
    </xdr:from>
    <xdr:to>
      <xdr:col>0</xdr:col>
      <xdr:colOff>2143125</xdr:colOff>
      <xdr:row>6</xdr:row>
      <xdr:rowOff>85725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A06DB37A-37ED-4289-9A55-E0E0F7652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28576"/>
          <a:ext cx="2038351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1095375</xdr:colOff>
      <xdr:row>4</xdr:row>
      <xdr:rowOff>136525</xdr:rowOff>
    </xdr:from>
    <xdr:to>
      <xdr:col>8</xdr:col>
      <xdr:colOff>796925</xdr:colOff>
      <xdr:row>6</xdr:row>
      <xdr:rowOff>279400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2606FA6-6703-45FC-A09D-11B9F58A36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68250" y="708025"/>
          <a:ext cx="9969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339725</xdr:colOff>
      <xdr:row>3</xdr:row>
      <xdr:rowOff>69849</xdr:rowOff>
    </xdr:from>
    <xdr:to>
      <xdr:col>0</xdr:col>
      <xdr:colOff>1619251</xdr:colOff>
      <xdr:row>7</xdr:row>
      <xdr:rowOff>34924</xdr:rowOff>
    </xdr:to>
    <xdr:pic>
      <xdr:nvPicPr>
        <xdr:cNvPr id="5" name="Imagen 4" descr="Logo Ministerio de Hacienda">
          <a:extLst>
            <a:ext uri="{FF2B5EF4-FFF2-40B4-BE49-F238E27FC236}">
              <a16:creationId xmlns:a16="http://schemas.microsoft.com/office/drawing/2014/main" id="{27FFF86C-E867-4CDC-AFEF-0EBB3006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" y="450849"/>
          <a:ext cx="1279526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9A9B-D36C-473A-829B-5700903541A8}">
  <dimension ref="A1:J31"/>
  <sheetViews>
    <sheetView tabSelected="1" topLeftCell="A18" zoomScaleNormal="100" workbookViewId="0">
      <selection activeCell="A15" sqref="A15:XFD15"/>
    </sheetView>
  </sheetViews>
  <sheetFormatPr baseColWidth="10" defaultRowHeight="15" x14ac:dyDescent="0.25"/>
  <cols>
    <col min="1" max="1" width="36.85546875" customWidth="1"/>
    <col min="2" max="2" width="83.140625" customWidth="1"/>
    <col min="3" max="3" width="19.7109375" customWidth="1"/>
    <col min="4" max="4" width="13.28515625" customWidth="1"/>
    <col min="5" max="5" width="12.7109375" customWidth="1"/>
    <col min="6" max="6" width="18.140625" customWidth="1"/>
    <col min="7" max="7" width="13.85546875" customWidth="1"/>
    <col min="8" max="8" width="12.5703125" customWidth="1"/>
    <col min="9" max="10" width="18.28515625" customWidth="1"/>
  </cols>
  <sheetData>
    <row r="1" spans="1:10" hidden="1" x14ac:dyDescent="0.25"/>
    <row r="4" spans="1:10" x14ac:dyDescent="0.25">
      <c r="A4" s="1"/>
      <c r="B4" s="1"/>
      <c r="C4" s="1"/>
      <c r="D4" s="1"/>
      <c r="E4" s="1"/>
      <c r="F4" s="2"/>
      <c r="G4" s="2"/>
      <c r="H4" s="2"/>
      <c r="I4" s="2"/>
      <c r="J4" s="2"/>
    </row>
    <row r="5" spans="1:10" x14ac:dyDescent="0.25">
      <c r="A5" s="1"/>
      <c r="B5" s="1"/>
      <c r="C5" s="1"/>
      <c r="D5" s="1"/>
      <c r="E5" s="1"/>
      <c r="F5" s="2"/>
      <c r="G5" s="2"/>
      <c r="H5" s="2"/>
      <c r="I5" s="2"/>
      <c r="J5" s="2"/>
    </row>
    <row r="6" spans="1:10" ht="22.5" x14ac:dyDescent="0.3">
      <c r="A6" s="1"/>
      <c r="B6" s="44" t="s">
        <v>0</v>
      </c>
      <c r="C6" s="44"/>
      <c r="D6" s="44"/>
      <c r="E6" s="44"/>
      <c r="F6" s="44"/>
      <c r="G6" s="44"/>
      <c r="H6" s="44"/>
      <c r="I6" s="44"/>
      <c r="J6" s="2"/>
    </row>
    <row r="7" spans="1:10" ht="22.5" x14ac:dyDescent="0.3">
      <c r="A7" s="1"/>
      <c r="B7" s="44" t="s">
        <v>1</v>
      </c>
      <c r="C7" s="44"/>
      <c r="D7" s="44"/>
      <c r="E7" s="44"/>
      <c r="F7" s="44"/>
      <c r="G7" s="44"/>
      <c r="H7" s="44"/>
      <c r="I7" s="44"/>
      <c r="J7" s="2"/>
    </row>
    <row r="8" spans="1:10" ht="22.5" x14ac:dyDescent="0.3">
      <c r="A8" s="3"/>
      <c r="B8" s="44" t="s">
        <v>2</v>
      </c>
      <c r="C8" s="44"/>
      <c r="D8" s="44"/>
      <c r="E8" s="44"/>
      <c r="F8" s="44"/>
      <c r="G8" s="44"/>
      <c r="H8" s="44"/>
      <c r="I8" s="44"/>
      <c r="J8" s="4"/>
    </row>
    <row r="9" spans="1:10" x14ac:dyDescent="0.25">
      <c r="A9" s="3"/>
      <c r="B9" s="3"/>
      <c r="C9" s="3"/>
      <c r="D9" s="3"/>
      <c r="E9" s="3"/>
      <c r="F9" s="4"/>
      <c r="G9" s="4"/>
      <c r="H9" s="4"/>
      <c r="I9" s="4"/>
      <c r="J9" s="4"/>
    </row>
    <row r="10" spans="1:10" ht="19.5" thickBot="1" x14ac:dyDescent="0.35">
      <c r="A10" s="45" t="s">
        <v>57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63.75" customHeight="1" thickBot="1" x14ac:dyDescent="0.3">
      <c r="A11" s="20" t="s">
        <v>3</v>
      </c>
      <c r="B11" s="5" t="s">
        <v>4</v>
      </c>
      <c r="C11" s="5" t="s">
        <v>5</v>
      </c>
      <c r="D11" s="5" t="s">
        <v>6</v>
      </c>
      <c r="E11" s="6" t="s">
        <v>7</v>
      </c>
      <c r="F11" s="6" t="s">
        <v>8</v>
      </c>
      <c r="G11" s="6" t="s">
        <v>20</v>
      </c>
      <c r="H11" s="6" t="s">
        <v>9</v>
      </c>
      <c r="I11" s="6" t="s">
        <v>10</v>
      </c>
      <c r="J11" s="21" t="s">
        <v>11</v>
      </c>
    </row>
    <row r="12" spans="1:10" ht="47.25" x14ac:dyDescent="0.25">
      <c r="A12" s="24" t="s">
        <v>36</v>
      </c>
      <c r="B12" s="14" t="s">
        <v>33</v>
      </c>
      <c r="C12" s="13" t="s">
        <v>56</v>
      </c>
      <c r="D12" s="15" t="s">
        <v>34</v>
      </c>
      <c r="E12" s="15" t="s">
        <v>35</v>
      </c>
      <c r="F12" s="7">
        <v>196667.06</v>
      </c>
      <c r="G12" s="26">
        <v>45477</v>
      </c>
      <c r="H12" s="7">
        <v>0</v>
      </c>
      <c r="I12" s="7">
        <f t="shared" ref="I12:I23" si="0">+F12-H12</f>
        <v>196667.06</v>
      </c>
      <c r="J12" s="22" t="s">
        <v>61</v>
      </c>
    </row>
    <row r="13" spans="1:10" ht="63" x14ac:dyDescent="0.25">
      <c r="A13" s="24" t="s">
        <v>18</v>
      </c>
      <c r="B13" s="14" t="s">
        <v>37</v>
      </c>
      <c r="C13" s="13" t="s">
        <v>38</v>
      </c>
      <c r="D13" s="15" t="s">
        <v>43</v>
      </c>
      <c r="E13" s="15" t="s">
        <v>42</v>
      </c>
      <c r="F13" s="7">
        <v>5400</v>
      </c>
      <c r="G13" s="26">
        <v>45482</v>
      </c>
      <c r="H13" s="7">
        <v>0</v>
      </c>
      <c r="I13" s="7">
        <f t="shared" si="0"/>
        <v>5400</v>
      </c>
      <c r="J13" s="22" t="s">
        <v>62</v>
      </c>
    </row>
    <row r="14" spans="1:10" ht="63" x14ac:dyDescent="0.25">
      <c r="A14" s="24" t="s">
        <v>18</v>
      </c>
      <c r="B14" s="14" t="s">
        <v>37</v>
      </c>
      <c r="C14" s="13" t="s">
        <v>39</v>
      </c>
      <c r="D14" s="15" t="s">
        <v>44</v>
      </c>
      <c r="E14" s="15" t="s">
        <v>42</v>
      </c>
      <c r="F14" s="7">
        <v>6000</v>
      </c>
      <c r="G14" s="26">
        <v>45482</v>
      </c>
      <c r="H14" s="7">
        <v>0</v>
      </c>
      <c r="I14" s="7">
        <f t="shared" si="0"/>
        <v>6000</v>
      </c>
      <c r="J14" s="22" t="s">
        <v>62</v>
      </c>
    </row>
    <row r="15" spans="1:10" ht="63" x14ac:dyDescent="0.25">
      <c r="A15" s="24" t="s">
        <v>18</v>
      </c>
      <c r="B15" s="14" t="s">
        <v>37</v>
      </c>
      <c r="C15" s="13" t="s">
        <v>40</v>
      </c>
      <c r="D15" s="15" t="s">
        <v>45</v>
      </c>
      <c r="E15" s="15" t="s">
        <v>42</v>
      </c>
      <c r="F15" s="7">
        <v>7200</v>
      </c>
      <c r="G15" s="26">
        <v>45482</v>
      </c>
      <c r="H15" s="7">
        <v>0</v>
      </c>
      <c r="I15" s="7">
        <f t="shared" si="0"/>
        <v>7200</v>
      </c>
      <c r="J15" s="22" t="s">
        <v>62</v>
      </c>
    </row>
    <row r="16" spans="1:10" ht="63" x14ac:dyDescent="0.25">
      <c r="A16" s="24" t="s">
        <v>18</v>
      </c>
      <c r="B16" s="14" t="s">
        <v>37</v>
      </c>
      <c r="C16" s="13" t="s">
        <v>41</v>
      </c>
      <c r="D16" s="15" t="s">
        <v>46</v>
      </c>
      <c r="E16" s="15" t="s">
        <v>42</v>
      </c>
      <c r="F16" s="7">
        <v>6300</v>
      </c>
      <c r="G16" s="26">
        <v>45482</v>
      </c>
      <c r="H16" s="7">
        <v>0</v>
      </c>
      <c r="I16" s="7">
        <f t="shared" si="0"/>
        <v>6300</v>
      </c>
      <c r="J16" s="22" t="s">
        <v>64</v>
      </c>
    </row>
    <row r="17" spans="1:10" ht="47.25" x14ac:dyDescent="0.25">
      <c r="A17" s="24" t="s">
        <v>50</v>
      </c>
      <c r="B17" s="14" t="s">
        <v>47</v>
      </c>
      <c r="C17" s="13" t="s">
        <v>48</v>
      </c>
      <c r="D17" s="15" t="s">
        <v>45</v>
      </c>
      <c r="E17" s="15" t="s">
        <v>49</v>
      </c>
      <c r="F17" s="7">
        <v>275696.82</v>
      </c>
      <c r="G17" s="26">
        <v>45488</v>
      </c>
      <c r="H17" s="7">
        <v>0</v>
      </c>
      <c r="I17" s="7">
        <f t="shared" si="0"/>
        <v>275696.82</v>
      </c>
      <c r="J17" s="22" t="s">
        <v>63</v>
      </c>
    </row>
    <row r="18" spans="1:10" ht="63" x14ac:dyDescent="0.25">
      <c r="A18" s="24" t="s">
        <v>28</v>
      </c>
      <c r="B18" s="14" t="s">
        <v>51</v>
      </c>
      <c r="C18" s="13" t="s">
        <v>52</v>
      </c>
      <c r="D18" s="15" t="s">
        <v>45</v>
      </c>
      <c r="E18" s="15" t="s">
        <v>49</v>
      </c>
      <c r="F18" s="7">
        <v>33079</v>
      </c>
      <c r="G18" s="26">
        <v>45495</v>
      </c>
      <c r="H18" s="7">
        <v>0</v>
      </c>
      <c r="I18" s="7">
        <f t="shared" si="0"/>
        <v>33079</v>
      </c>
      <c r="J18" s="22" t="s">
        <v>92</v>
      </c>
    </row>
    <row r="19" spans="1:10" ht="63" x14ac:dyDescent="0.25">
      <c r="A19" s="24" t="s">
        <v>28</v>
      </c>
      <c r="B19" s="14" t="s">
        <v>51</v>
      </c>
      <c r="C19" s="13" t="s">
        <v>52</v>
      </c>
      <c r="D19" s="15" t="s">
        <v>45</v>
      </c>
      <c r="E19" s="15" t="s">
        <v>49</v>
      </c>
      <c r="F19" s="7">
        <v>33079</v>
      </c>
      <c r="G19" s="26">
        <v>45495</v>
      </c>
      <c r="H19" s="7">
        <v>0</v>
      </c>
      <c r="I19" s="7">
        <f t="shared" si="0"/>
        <v>33079</v>
      </c>
      <c r="J19" s="22" t="s">
        <v>92</v>
      </c>
    </row>
    <row r="20" spans="1:10" ht="63" x14ac:dyDescent="0.25">
      <c r="A20" s="24" t="s">
        <v>53</v>
      </c>
      <c r="B20" s="14" t="s">
        <v>54</v>
      </c>
      <c r="C20" s="13" t="s">
        <v>55</v>
      </c>
      <c r="D20" s="15" t="s">
        <v>29</v>
      </c>
      <c r="E20" s="15" t="s">
        <v>49</v>
      </c>
      <c r="F20" s="7">
        <v>11500.87</v>
      </c>
      <c r="G20" s="26">
        <v>45497</v>
      </c>
      <c r="H20" s="7">
        <v>0</v>
      </c>
      <c r="I20" s="7">
        <f t="shared" si="0"/>
        <v>11500.87</v>
      </c>
      <c r="J20" s="22" t="s">
        <v>102</v>
      </c>
    </row>
    <row r="21" spans="1:10" ht="63" x14ac:dyDescent="0.25">
      <c r="A21" s="24" t="s">
        <v>21</v>
      </c>
      <c r="B21" s="14" t="s">
        <v>22</v>
      </c>
      <c r="C21" s="13" t="s">
        <v>23</v>
      </c>
      <c r="D21" s="15" t="s">
        <v>25</v>
      </c>
      <c r="E21" s="15" t="s">
        <v>26</v>
      </c>
      <c r="F21" s="7">
        <v>84000</v>
      </c>
      <c r="G21" s="26">
        <v>45499</v>
      </c>
      <c r="H21" s="7">
        <v>0</v>
      </c>
      <c r="I21" s="7">
        <f t="shared" si="0"/>
        <v>84000</v>
      </c>
      <c r="J21" s="22" t="s">
        <v>104</v>
      </c>
    </row>
    <row r="22" spans="1:10" ht="98.25" customHeight="1" x14ac:dyDescent="0.25">
      <c r="A22" s="24" t="s">
        <v>21</v>
      </c>
      <c r="B22" s="14" t="s">
        <v>22</v>
      </c>
      <c r="C22" s="13" t="s">
        <v>24</v>
      </c>
      <c r="D22" s="15" t="s">
        <v>27</v>
      </c>
      <c r="E22" s="15" t="s">
        <v>26</v>
      </c>
      <c r="F22" s="7">
        <v>84000</v>
      </c>
      <c r="G22" s="26">
        <v>45499</v>
      </c>
      <c r="H22" s="7">
        <v>0</v>
      </c>
      <c r="I22" s="7">
        <f t="shared" si="0"/>
        <v>84000</v>
      </c>
      <c r="J22" s="22" t="s">
        <v>104</v>
      </c>
    </row>
    <row r="23" spans="1:10" ht="48" thickBot="1" x14ac:dyDescent="0.3">
      <c r="A23" s="24" t="s">
        <v>21</v>
      </c>
      <c r="B23" s="14" t="s">
        <v>30</v>
      </c>
      <c r="C23" s="13" t="s">
        <v>31</v>
      </c>
      <c r="D23" s="15" t="s">
        <v>60</v>
      </c>
      <c r="E23" s="15" t="s">
        <v>32</v>
      </c>
      <c r="F23" s="7">
        <v>84000</v>
      </c>
      <c r="G23" s="26">
        <v>45499</v>
      </c>
      <c r="H23" s="7">
        <v>0</v>
      </c>
      <c r="I23" s="7">
        <f t="shared" si="0"/>
        <v>84000</v>
      </c>
      <c r="J23" s="22" t="s">
        <v>105</v>
      </c>
    </row>
    <row r="24" spans="1:10" s="18" customFormat="1" ht="47.25" customHeight="1" thickBot="1" x14ac:dyDescent="0.3">
      <c r="A24" s="16"/>
      <c r="B24" s="16"/>
      <c r="C24" s="16" t="s">
        <v>58</v>
      </c>
      <c r="D24" s="16"/>
      <c r="E24" s="16" t="s">
        <v>12</v>
      </c>
      <c r="F24" s="17">
        <f>SUM(F12:F23)</f>
        <v>826922.75</v>
      </c>
      <c r="G24" s="17"/>
      <c r="H24" s="17">
        <f>SUM(H12:H15)</f>
        <v>0</v>
      </c>
      <c r="I24" s="17">
        <f>SUM(I12:I23)</f>
        <v>826922.75</v>
      </c>
      <c r="J24" s="23"/>
    </row>
    <row r="25" spans="1:10" x14ac:dyDescent="0.25">
      <c r="A25" s="8"/>
      <c r="C25" s="8"/>
      <c r="D25" s="8"/>
      <c r="E25" s="8"/>
      <c r="F25" s="8"/>
      <c r="G25" s="8"/>
      <c r="H25" s="8"/>
      <c r="I25" s="8"/>
      <c r="J25" s="9"/>
    </row>
    <row r="26" spans="1:10" x14ac:dyDescent="0.25">
      <c r="A26" s="8"/>
      <c r="C26" s="8"/>
      <c r="D26" s="8"/>
      <c r="E26" s="8"/>
      <c r="F26" s="8"/>
      <c r="G26" s="8"/>
      <c r="H26" s="8"/>
      <c r="I26" s="8"/>
      <c r="J26" s="9"/>
    </row>
    <row r="27" spans="1:10" x14ac:dyDescent="0.25">
      <c r="I27" s="19"/>
    </row>
    <row r="29" spans="1:10" ht="15.75" x14ac:dyDescent="0.25">
      <c r="A29" s="46" t="s">
        <v>19</v>
      </c>
      <c r="B29" s="46"/>
      <c r="C29" s="46"/>
      <c r="D29" s="10"/>
      <c r="E29" s="1"/>
      <c r="F29" s="46" t="s">
        <v>13</v>
      </c>
      <c r="G29" s="46"/>
      <c r="H29" s="46"/>
      <c r="I29" s="46"/>
      <c r="J29" s="46"/>
    </row>
    <row r="30" spans="1:10" ht="15.75" x14ac:dyDescent="0.25">
      <c r="A30" s="1"/>
      <c r="B30" s="11" t="s">
        <v>14</v>
      </c>
      <c r="C30" s="11"/>
      <c r="D30" s="11"/>
      <c r="E30" s="1"/>
      <c r="F30" s="42" t="s">
        <v>15</v>
      </c>
      <c r="G30" s="42"/>
      <c r="H30" s="42"/>
      <c r="I30" s="42"/>
      <c r="J30" s="42"/>
    </row>
    <row r="31" spans="1:10" ht="15.75" x14ac:dyDescent="0.25">
      <c r="A31" s="1"/>
      <c r="B31" s="12" t="s">
        <v>16</v>
      </c>
      <c r="C31" s="12"/>
      <c r="D31" s="12"/>
      <c r="E31" s="1"/>
      <c r="F31" s="43" t="s">
        <v>17</v>
      </c>
      <c r="G31" s="43"/>
      <c r="H31" s="43"/>
      <c r="I31" s="43"/>
      <c r="J31" s="43"/>
    </row>
  </sheetData>
  <mergeCells count="8">
    <mergeCell ref="F30:J30"/>
    <mergeCell ref="F31:J31"/>
    <mergeCell ref="B6:I6"/>
    <mergeCell ref="B7:I7"/>
    <mergeCell ref="B8:I8"/>
    <mergeCell ref="A10:J10"/>
    <mergeCell ref="A29:C29"/>
    <mergeCell ref="F29:J29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257E-A1B6-45F2-B2DB-DC5BA34A2BD7}">
  <dimension ref="A1:I32"/>
  <sheetViews>
    <sheetView showGridLines="0" topLeftCell="A2" zoomScaleNormal="100" workbookViewId="0">
      <selection activeCell="A2" sqref="A2:I32"/>
    </sheetView>
  </sheetViews>
  <sheetFormatPr baseColWidth="10" defaultRowHeight="15" x14ac:dyDescent="0.25"/>
  <cols>
    <col min="1" max="1" width="37.5703125" bestFit="1" customWidth="1"/>
    <col min="2" max="2" width="91.28515625" customWidth="1"/>
    <col min="3" max="3" width="19.42578125" customWidth="1"/>
    <col min="4" max="4" width="18.42578125" bestFit="1" customWidth="1"/>
    <col min="5" max="5" width="14.42578125" bestFit="1" customWidth="1"/>
    <col min="6" max="6" width="18.85546875" customWidth="1"/>
    <col min="7" max="7" width="12.5703125" customWidth="1"/>
    <col min="8" max="8" width="19.42578125" customWidth="1"/>
    <col min="9" max="9" width="26.28515625" bestFit="1" customWidth="1"/>
  </cols>
  <sheetData>
    <row r="1" spans="1:9" hidden="1" x14ac:dyDescent="0.25"/>
    <row r="4" spans="1:9" x14ac:dyDescent="0.25">
      <c r="A4" s="1"/>
      <c r="B4" s="1"/>
      <c r="C4" s="1"/>
      <c r="D4" s="1"/>
      <c r="E4" s="1"/>
      <c r="F4" s="2"/>
      <c r="G4" s="2"/>
      <c r="H4" s="2"/>
      <c r="I4" s="2"/>
    </row>
    <row r="5" spans="1:9" x14ac:dyDescent="0.25">
      <c r="A5" s="1"/>
      <c r="B5" s="1"/>
      <c r="C5" s="1"/>
      <c r="D5" s="1"/>
      <c r="E5" s="1"/>
      <c r="F5" s="2"/>
      <c r="G5" s="2"/>
      <c r="H5" s="2"/>
      <c r="I5" s="2"/>
    </row>
    <row r="6" spans="1:9" ht="22.5" x14ac:dyDescent="0.3">
      <c r="A6" s="1"/>
      <c r="B6" s="44" t="s">
        <v>0</v>
      </c>
      <c r="C6" s="44"/>
      <c r="D6" s="44"/>
      <c r="E6" s="44"/>
      <c r="F6" s="44"/>
      <c r="G6" s="44"/>
      <c r="H6" s="44"/>
      <c r="I6" s="2"/>
    </row>
    <row r="7" spans="1:9" ht="22.5" x14ac:dyDescent="0.3">
      <c r="A7" s="1"/>
      <c r="B7" s="44" t="s">
        <v>1</v>
      </c>
      <c r="C7" s="44"/>
      <c r="D7" s="44"/>
      <c r="E7" s="44"/>
      <c r="F7" s="44"/>
      <c r="G7" s="44"/>
      <c r="H7" s="44"/>
      <c r="I7" s="2"/>
    </row>
    <row r="8" spans="1:9" ht="22.5" x14ac:dyDescent="0.3">
      <c r="A8" s="3"/>
      <c r="B8" s="44" t="s">
        <v>2</v>
      </c>
      <c r="C8" s="44"/>
      <c r="D8" s="44"/>
      <c r="E8" s="44"/>
      <c r="F8" s="44"/>
      <c r="G8" s="44"/>
      <c r="H8" s="44"/>
      <c r="I8" s="4"/>
    </row>
    <row r="9" spans="1:9" x14ac:dyDescent="0.25">
      <c r="A9" s="3"/>
      <c r="B9" s="3"/>
      <c r="C9" s="3"/>
      <c r="D9" s="3"/>
      <c r="E9" s="3"/>
      <c r="F9" s="4"/>
      <c r="G9" s="4"/>
      <c r="H9" s="4"/>
      <c r="I9" s="4"/>
    </row>
    <row r="10" spans="1:9" ht="19.5" thickBot="1" x14ac:dyDescent="0.35">
      <c r="A10" s="45" t="s">
        <v>59</v>
      </c>
      <c r="B10" s="45"/>
      <c r="C10" s="45"/>
      <c r="D10" s="45"/>
      <c r="E10" s="45"/>
      <c r="F10" s="45"/>
      <c r="G10" s="45"/>
      <c r="H10" s="45"/>
      <c r="I10" s="45"/>
    </row>
    <row r="11" spans="1:9" ht="63.75" customHeight="1" thickBot="1" x14ac:dyDescent="0.3">
      <c r="A11" s="20" t="s">
        <v>3</v>
      </c>
      <c r="B11" s="5" t="s">
        <v>4</v>
      </c>
      <c r="C11" s="5" t="s">
        <v>5</v>
      </c>
      <c r="D11" s="37" t="s">
        <v>6</v>
      </c>
      <c r="E11" s="25" t="s">
        <v>7</v>
      </c>
      <c r="F11" s="6" t="s">
        <v>8</v>
      </c>
      <c r="G11" s="6" t="s">
        <v>9</v>
      </c>
      <c r="H11" s="6" t="s">
        <v>10</v>
      </c>
      <c r="I11" s="21" t="s">
        <v>11</v>
      </c>
    </row>
    <row r="12" spans="1:9" ht="63" x14ac:dyDescent="0.25">
      <c r="A12" s="35" t="s">
        <v>106</v>
      </c>
      <c r="B12" s="31" t="s">
        <v>107</v>
      </c>
      <c r="C12" s="27" t="s">
        <v>108</v>
      </c>
      <c r="D12" s="38">
        <v>45483</v>
      </c>
      <c r="E12" s="39">
        <v>45497</v>
      </c>
      <c r="F12" s="34">
        <v>800000</v>
      </c>
      <c r="G12" s="28">
        <v>0</v>
      </c>
      <c r="H12" s="7">
        <f t="shared" ref="H12:H24" si="0">+F12-G12</f>
        <v>800000</v>
      </c>
      <c r="I12" s="29" t="s">
        <v>109</v>
      </c>
    </row>
    <row r="13" spans="1:9" ht="47.25" x14ac:dyDescent="0.25">
      <c r="A13" s="41" t="s">
        <v>110</v>
      </c>
      <c r="B13" s="36" t="s">
        <v>111</v>
      </c>
      <c r="C13" s="30" t="s">
        <v>112</v>
      </c>
      <c r="D13" s="32">
        <v>45483</v>
      </c>
      <c r="E13" s="33">
        <v>45497</v>
      </c>
      <c r="F13" s="40">
        <v>75750</v>
      </c>
      <c r="G13" s="7">
        <v>0</v>
      </c>
      <c r="H13" s="7">
        <f t="shared" si="0"/>
        <v>75750</v>
      </c>
      <c r="I13" s="29" t="s">
        <v>113</v>
      </c>
    </row>
    <row r="14" spans="1:9" ht="47.25" x14ac:dyDescent="0.25">
      <c r="A14" s="24" t="s">
        <v>65</v>
      </c>
      <c r="B14" s="14" t="s">
        <v>70</v>
      </c>
      <c r="C14" s="13" t="s">
        <v>66</v>
      </c>
      <c r="D14" s="15" t="s">
        <v>67</v>
      </c>
      <c r="E14" s="15" t="s">
        <v>68</v>
      </c>
      <c r="F14" s="7">
        <v>164197</v>
      </c>
      <c r="G14" s="7">
        <v>0</v>
      </c>
      <c r="H14" s="7">
        <f t="shared" si="0"/>
        <v>164197</v>
      </c>
      <c r="I14" s="22" t="s">
        <v>69</v>
      </c>
    </row>
    <row r="15" spans="1:9" ht="47.25" x14ac:dyDescent="0.25">
      <c r="A15" s="24" t="s">
        <v>71</v>
      </c>
      <c r="B15" s="14" t="s">
        <v>76</v>
      </c>
      <c r="C15" s="13" t="s">
        <v>72</v>
      </c>
      <c r="D15" s="15" t="s">
        <v>73</v>
      </c>
      <c r="E15" s="15" t="s">
        <v>74</v>
      </c>
      <c r="F15" s="7">
        <v>196665.88</v>
      </c>
      <c r="G15" s="7">
        <v>0</v>
      </c>
      <c r="H15" s="7">
        <f t="shared" si="0"/>
        <v>196665.88</v>
      </c>
      <c r="I15" s="22" t="s">
        <v>75</v>
      </c>
    </row>
    <row r="16" spans="1:9" ht="31.5" x14ac:dyDescent="0.25">
      <c r="A16" s="24" t="s">
        <v>77</v>
      </c>
      <c r="B16" s="14" t="s">
        <v>80</v>
      </c>
      <c r="C16" s="13" t="s">
        <v>78</v>
      </c>
      <c r="D16" s="15" t="s">
        <v>73</v>
      </c>
      <c r="E16" s="15" t="s">
        <v>74</v>
      </c>
      <c r="F16" s="7">
        <v>81031.78</v>
      </c>
      <c r="G16" s="7">
        <v>0</v>
      </c>
      <c r="H16" s="7">
        <f t="shared" si="0"/>
        <v>81031.78</v>
      </c>
      <c r="I16" s="22" t="s">
        <v>79</v>
      </c>
    </row>
    <row r="17" spans="1:9" ht="47.25" x14ac:dyDescent="0.25">
      <c r="A17" s="24" t="s">
        <v>81</v>
      </c>
      <c r="B17" s="14" t="s">
        <v>91</v>
      </c>
      <c r="C17" s="13" t="s">
        <v>82</v>
      </c>
      <c r="D17" s="15" t="s">
        <v>83</v>
      </c>
      <c r="E17" s="15" t="s">
        <v>74</v>
      </c>
      <c r="F17" s="7">
        <v>6300</v>
      </c>
      <c r="G17" s="7">
        <v>0</v>
      </c>
      <c r="H17" s="7">
        <f t="shared" si="0"/>
        <v>6300</v>
      </c>
      <c r="I17" s="22" t="s">
        <v>84</v>
      </c>
    </row>
    <row r="18" spans="1:9" ht="47.25" x14ac:dyDescent="0.25">
      <c r="A18" s="24" t="s">
        <v>81</v>
      </c>
      <c r="B18" s="14" t="s">
        <v>91</v>
      </c>
      <c r="C18" s="13" t="s">
        <v>85</v>
      </c>
      <c r="D18" s="15" t="s">
        <v>86</v>
      </c>
      <c r="E18" s="15" t="s">
        <v>74</v>
      </c>
      <c r="F18" s="7">
        <v>7500</v>
      </c>
      <c r="G18" s="7">
        <v>0</v>
      </c>
      <c r="H18" s="7">
        <f t="shared" si="0"/>
        <v>7500</v>
      </c>
      <c r="I18" s="22" t="s">
        <v>84</v>
      </c>
    </row>
    <row r="19" spans="1:9" ht="47.25" x14ac:dyDescent="0.25">
      <c r="A19" s="24" t="s">
        <v>81</v>
      </c>
      <c r="B19" s="14" t="s">
        <v>91</v>
      </c>
      <c r="C19" s="13" t="s">
        <v>89</v>
      </c>
      <c r="D19" s="15" t="s">
        <v>87</v>
      </c>
      <c r="E19" s="15" t="s">
        <v>74</v>
      </c>
      <c r="F19" s="7">
        <v>5220</v>
      </c>
      <c r="G19" s="7">
        <v>0</v>
      </c>
      <c r="H19" s="7">
        <f t="shared" si="0"/>
        <v>5220</v>
      </c>
      <c r="I19" s="22" t="s">
        <v>84</v>
      </c>
    </row>
    <row r="20" spans="1:9" ht="47.25" x14ac:dyDescent="0.25">
      <c r="A20" s="24" t="s">
        <v>81</v>
      </c>
      <c r="B20" s="14" t="s">
        <v>91</v>
      </c>
      <c r="C20" s="13" t="s">
        <v>90</v>
      </c>
      <c r="D20" s="15" t="s">
        <v>88</v>
      </c>
      <c r="E20" s="15" t="s">
        <v>74</v>
      </c>
      <c r="F20" s="7">
        <v>6480</v>
      </c>
      <c r="G20" s="7">
        <v>0</v>
      </c>
      <c r="H20" s="7">
        <f t="shared" si="0"/>
        <v>6480</v>
      </c>
      <c r="I20" s="22" t="s">
        <v>84</v>
      </c>
    </row>
    <row r="21" spans="1:9" ht="47.25" x14ac:dyDescent="0.25">
      <c r="A21" s="24" t="s">
        <v>93</v>
      </c>
      <c r="B21" s="14" t="s">
        <v>96</v>
      </c>
      <c r="C21" s="13" t="s">
        <v>55</v>
      </c>
      <c r="D21" s="15" t="s">
        <v>94</v>
      </c>
      <c r="E21" s="15" t="s">
        <v>95</v>
      </c>
      <c r="F21" s="7">
        <v>35769.339999999997</v>
      </c>
      <c r="G21" s="7">
        <v>0</v>
      </c>
      <c r="H21" s="7">
        <f t="shared" si="0"/>
        <v>35769.339999999997</v>
      </c>
      <c r="I21" s="22" t="s">
        <v>103</v>
      </c>
    </row>
    <row r="22" spans="1:9" ht="47.25" x14ac:dyDescent="0.25">
      <c r="A22" s="24" t="s">
        <v>28</v>
      </c>
      <c r="B22" s="14" t="s">
        <v>101</v>
      </c>
      <c r="C22" s="13" t="s">
        <v>97</v>
      </c>
      <c r="D22" s="15" t="s">
        <v>98</v>
      </c>
      <c r="E22" s="15" t="s">
        <v>99</v>
      </c>
      <c r="F22" s="7">
        <v>29960.85</v>
      </c>
      <c r="G22" s="7">
        <v>0</v>
      </c>
      <c r="H22" s="7">
        <f t="shared" si="0"/>
        <v>29960.85</v>
      </c>
      <c r="I22" s="22" t="s">
        <v>100</v>
      </c>
    </row>
    <row r="23" spans="1:9" ht="47.25" x14ac:dyDescent="0.25">
      <c r="A23" s="24" t="s">
        <v>114</v>
      </c>
      <c r="B23" s="14" t="s">
        <v>115</v>
      </c>
      <c r="C23" s="13" t="s">
        <v>116</v>
      </c>
      <c r="D23" s="15" t="s">
        <v>117</v>
      </c>
      <c r="E23" s="15" t="s">
        <v>118</v>
      </c>
      <c r="F23" s="7">
        <v>84000</v>
      </c>
      <c r="G23" s="7">
        <v>0</v>
      </c>
      <c r="H23" s="7">
        <f t="shared" si="0"/>
        <v>84000</v>
      </c>
      <c r="I23" s="22" t="s">
        <v>119</v>
      </c>
    </row>
    <row r="24" spans="1:9" ht="63.75" thickBot="1" x14ac:dyDescent="0.3">
      <c r="A24" s="24" t="s">
        <v>121</v>
      </c>
      <c r="B24" s="14" t="s">
        <v>120</v>
      </c>
      <c r="C24" s="13" t="s">
        <v>122</v>
      </c>
      <c r="D24" s="15" t="s">
        <v>123</v>
      </c>
      <c r="E24" s="15" t="s">
        <v>118</v>
      </c>
      <c r="F24" s="7">
        <v>384038.77</v>
      </c>
      <c r="G24" s="7">
        <v>0</v>
      </c>
      <c r="H24" s="7">
        <f t="shared" si="0"/>
        <v>384038.77</v>
      </c>
      <c r="I24" s="22" t="s">
        <v>124</v>
      </c>
    </row>
    <row r="25" spans="1:9" s="18" customFormat="1" ht="39.75" customHeight="1" thickBot="1" x14ac:dyDescent="0.3">
      <c r="A25" s="16"/>
      <c r="B25" s="16"/>
      <c r="C25" s="16" t="s">
        <v>58</v>
      </c>
      <c r="D25" s="16"/>
      <c r="E25" s="16" t="s">
        <v>12</v>
      </c>
      <c r="F25" s="17">
        <f>SUM(F12:F24)</f>
        <v>1876913.62</v>
      </c>
      <c r="G25" s="17">
        <f>SUM(G14:G14)</f>
        <v>0</v>
      </c>
      <c r="H25" s="17">
        <f>SUM(H12:H24)</f>
        <v>1876913.62</v>
      </c>
      <c r="I25" s="23"/>
    </row>
    <row r="26" spans="1:9" x14ac:dyDescent="0.25">
      <c r="A26" s="8"/>
      <c r="C26" s="8"/>
      <c r="D26" s="8"/>
      <c r="E26" s="8"/>
      <c r="F26" s="8"/>
      <c r="G26" s="8"/>
      <c r="H26" s="8"/>
      <c r="I26" s="9"/>
    </row>
    <row r="27" spans="1:9" x14ac:dyDescent="0.25">
      <c r="A27" s="8"/>
      <c r="C27" s="8"/>
      <c r="D27" s="8"/>
      <c r="E27" s="8"/>
      <c r="F27" s="8"/>
      <c r="G27" s="8"/>
      <c r="H27" s="8"/>
      <c r="I27" s="9"/>
    </row>
    <row r="28" spans="1:9" x14ac:dyDescent="0.25">
      <c r="H28" s="19"/>
    </row>
    <row r="30" spans="1:9" ht="15.75" x14ac:dyDescent="0.25">
      <c r="A30" s="46" t="s">
        <v>19</v>
      </c>
      <c r="B30" s="46"/>
      <c r="C30" s="46"/>
      <c r="D30" s="10"/>
      <c r="E30" s="1"/>
      <c r="F30" s="46" t="s">
        <v>13</v>
      </c>
      <c r="G30" s="46"/>
      <c r="H30" s="46"/>
      <c r="I30" s="46"/>
    </row>
    <row r="31" spans="1:9" ht="15.75" x14ac:dyDescent="0.25">
      <c r="A31" s="1"/>
      <c r="B31" s="11" t="s">
        <v>14</v>
      </c>
      <c r="C31" s="11"/>
      <c r="D31" s="11"/>
      <c r="E31" s="1"/>
      <c r="F31" s="42" t="s">
        <v>15</v>
      </c>
      <c r="G31" s="42"/>
      <c r="H31" s="42"/>
      <c r="I31" s="42"/>
    </row>
    <row r="32" spans="1:9" ht="15.75" x14ac:dyDescent="0.25">
      <c r="A32" s="1"/>
      <c r="B32" s="12" t="s">
        <v>16</v>
      </c>
      <c r="C32" s="12"/>
      <c r="D32" s="12"/>
      <c r="E32" s="1"/>
      <c r="F32" s="43" t="s">
        <v>17</v>
      </c>
      <c r="G32" s="43"/>
      <c r="H32" s="43"/>
      <c r="I32" s="43"/>
    </row>
  </sheetData>
  <mergeCells count="8">
    <mergeCell ref="F31:I31"/>
    <mergeCell ref="F32:I32"/>
    <mergeCell ref="B6:H6"/>
    <mergeCell ref="B7:H7"/>
    <mergeCell ref="B8:H8"/>
    <mergeCell ref="A10:I10"/>
    <mergeCell ref="A30:C30"/>
    <mergeCell ref="F30:I30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pagadas Julio 2024</vt:lpstr>
      <vt:lpstr>Cuentas por Pagar Julio 2024</vt:lpstr>
      <vt:lpstr>'Cuentas pagadas Julio 2024'!Área_de_impresión</vt:lpstr>
      <vt:lpstr>'Cuentas por Pagar 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GIZEL RIVERA</cp:lastModifiedBy>
  <cp:lastPrinted>2024-08-09T20:04:59Z</cp:lastPrinted>
  <dcterms:created xsi:type="dcterms:W3CDTF">2024-01-05T15:10:09Z</dcterms:created>
  <dcterms:modified xsi:type="dcterms:W3CDTF">2024-08-09T21:05:18Z</dcterms:modified>
</cp:coreProperties>
</file>